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jewski\Documents\Projects\10585.01 Wolfs Crossing Phase II\Final Submittal\ADVERTISEMENT October Submittal - Jan Letting\Earthwork - questions 7-11\"/>
    </mc:Choice>
  </mc:AlternateContent>
  <xr:revisionPtr revIDLastSave="0" documentId="8_{4D913F65-08C6-404C-8776-3657ACA02B8C}" xr6:coauthVersionLast="47" xr6:coauthVersionMax="47" xr10:uidLastSave="{00000000-0000-0000-0000-000000000000}"/>
  <bookViews>
    <workbookView xWindow="28680" yWindow="-120" windowWidth="25440" windowHeight="15390" activeTab="6" xr2:uid="{87A73B59-B8F9-4D23-82A8-3FC745F7697E}"/>
  </bookViews>
  <sheets>
    <sheet name="Pr Path" sheetId="2" r:id="rId1"/>
    <sheet name="WC - West" sheetId="3" r:id="rId2"/>
    <sheet name="WC - East" sheetId="8" r:id="rId3"/>
    <sheet name="Harvey W - WB" sheetId="1" r:id="rId4"/>
    <sheet name="Harvey E - EB" sheetId="9" r:id="rId5"/>
    <sheet name="Harvey S - SB" sheetId="6" r:id="rId6"/>
    <sheet name="Harvey N - SB" sheetId="10" r:id="rId7"/>
  </sheets>
  <externalReferences>
    <externalReference r:id="rId8"/>
  </externalReferences>
  <definedNames>
    <definedName name="Adjustment">'[1]Summary Table'!$D$1</definedName>
    <definedName name="BALANCE">'[1]Summary Table'!$J$9</definedName>
    <definedName name="UNSUITABLE">'[1]Summary Table'!$K$9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0" l="1"/>
  <c r="K13" i="10" s="1"/>
  <c r="G13" i="10"/>
  <c r="J13" i="10" s="1"/>
  <c r="H12" i="10"/>
  <c r="K12" i="10" s="1"/>
  <c r="G12" i="10"/>
  <c r="J12" i="10" s="1"/>
  <c r="H11" i="10"/>
  <c r="K11" i="10" s="1"/>
  <c r="G11" i="10"/>
  <c r="J11" i="10" s="1"/>
  <c r="H10" i="10"/>
  <c r="K10" i="10" s="1"/>
  <c r="G10" i="10"/>
  <c r="J10" i="10" s="1"/>
  <c r="H9" i="10"/>
  <c r="K9" i="10" s="1"/>
  <c r="G9" i="10"/>
  <c r="J9" i="10" s="1"/>
  <c r="H8" i="10"/>
  <c r="K8" i="10" s="1"/>
  <c r="G8" i="10"/>
  <c r="J8" i="10" s="1"/>
  <c r="H7" i="10"/>
  <c r="K7" i="10" s="1"/>
  <c r="G7" i="10"/>
  <c r="J7" i="10" s="1"/>
  <c r="H6" i="10"/>
  <c r="K6" i="10" s="1"/>
  <c r="G6" i="10"/>
  <c r="J6" i="10" s="1"/>
  <c r="H5" i="10"/>
  <c r="K5" i="10" s="1"/>
  <c r="G5" i="10"/>
  <c r="J5" i="10" s="1"/>
  <c r="H4" i="10"/>
  <c r="K4" i="10" s="1"/>
  <c r="G4" i="10"/>
  <c r="J4" i="10" s="1"/>
  <c r="K15" i="10" l="1"/>
  <c r="J15" i="10"/>
  <c r="J12" i="9" l="1"/>
  <c r="H12" i="9"/>
  <c r="K12" i="9" s="1"/>
  <c r="G12" i="9"/>
  <c r="H11" i="9"/>
  <c r="K11" i="9" s="1"/>
  <c r="G11" i="9"/>
  <c r="J11" i="9" s="1"/>
  <c r="H10" i="9"/>
  <c r="K10" i="9" s="1"/>
  <c r="G10" i="9"/>
  <c r="J10" i="9" s="1"/>
  <c r="J9" i="9"/>
  <c r="H9" i="9"/>
  <c r="K9" i="9" s="1"/>
  <c r="G9" i="9"/>
  <c r="H8" i="9"/>
  <c r="K8" i="9" s="1"/>
  <c r="G8" i="9"/>
  <c r="J8" i="9" s="1"/>
  <c r="K7" i="9"/>
  <c r="J7" i="9"/>
  <c r="H7" i="9"/>
  <c r="G7" i="9"/>
  <c r="J6" i="9"/>
  <c r="H6" i="9"/>
  <c r="K6" i="9" s="1"/>
  <c r="G6" i="9"/>
  <c r="H5" i="9"/>
  <c r="K5" i="9" s="1"/>
  <c r="G5" i="9"/>
  <c r="J5" i="9" s="1"/>
  <c r="K4" i="9"/>
  <c r="H4" i="9"/>
  <c r="G4" i="9"/>
  <c r="J4" i="9" s="1"/>
  <c r="J14" i="9" s="1"/>
  <c r="H44" i="8"/>
  <c r="K44" i="8" s="1"/>
  <c r="G44" i="8"/>
  <c r="J44" i="8" s="1"/>
  <c r="H43" i="8"/>
  <c r="K43" i="8" s="1"/>
  <c r="G43" i="8"/>
  <c r="J43" i="8" s="1"/>
  <c r="K42" i="8"/>
  <c r="J42" i="8"/>
  <c r="H42" i="8"/>
  <c r="G42" i="8"/>
  <c r="H41" i="8"/>
  <c r="K41" i="8" s="1"/>
  <c r="G41" i="8"/>
  <c r="J41" i="8" s="1"/>
  <c r="H40" i="8"/>
  <c r="K40" i="8" s="1"/>
  <c r="G40" i="8"/>
  <c r="J40" i="8" s="1"/>
  <c r="K39" i="8"/>
  <c r="J39" i="8"/>
  <c r="H39" i="8"/>
  <c r="G39" i="8"/>
  <c r="H38" i="8"/>
  <c r="K38" i="8" s="1"/>
  <c r="G38" i="8"/>
  <c r="J38" i="8" s="1"/>
  <c r="H37" i="8"/>
  <c r="K37" i="8" s="1"/>
  <c r="G37" i="8"/>
  <c r="J37" i="8" s="1"/>
  <c r="K36" i="8"/>
  <c r="J36" i="8"/>
  <c r="H36" i="8"/>
  <c r="G36" i="8"/>
  <c r="H35" i="8"/>
  <c r="K35" i="8" s="1"/>
  <c r="G35" i="8"/>
  <c r="J35" i="8" s="1"/>
  <c r="H34" i="8"/>
  <c r="K34" i="8" s="1"/>
  <c r="G34" i="8"/>
  <c r="J34" i="8" s="1"/>
  <c r="K33" i="8"/>
  <c r="J33" i="8"/>
  <c r="H33" i="8"/>
  <c r="G33" i="8"/>
  <c r="H32" i="8"/>
  <c r="K32" i="8" s="1"/>
  <c r="G32" i="8"/>
  <c r="J32" i="8" s="1"/>
  <c r="H31" i="8"/>
  <c r="K31" i="8" s="1"/>
  <c r="G31" i="8"/>
  <c r="J31" i="8" s="1"/>
  <c r="K30" i="8"/>
  <c r="J30" i="8"/>
  <c r="H30" i="8"/>
  <c r="G30" i="8"/>
  <c r="H29" i="8"/>
  <c r="K29" i="8" s="1"/>
  <c r="G29" i="8"/>
  <c r="J29" i="8" s="1"/>
  <c r="H28" i="8"/>
  <c r="K28" i="8" s="1"/>
  <c r="G28" i="8"/>
  <c r="J28" i="8" s="1"/>
  <c r="K27" i="8"/>
  <c r="J27" i="8"/>
  <c r="H27" i="8"/>
  <c r="G27" i="8"/>
  <c r="H26" i="8"/>
  <c r="K26" i="8" s="1"/>
  <c r="G26" i="8"/>
  <c r="J26" i="8" s="1"/>
  <c r="H25" i="8"/>
  <c r="K25" i="8" s="1"/>
  <c r="G25" i="8"/>
  <c r="J25" i="8" s="1"/>
  <c r="K24" i="8"/>
  <c r="J24" i="8"/>
  <c r="H24" i="8"/>
  <c r="G24" i="8"/>
  <c r="H23" i="8"/>
  <c r="K23" i="8" s="1"/>
  <c r="G23" i="8"/>
  <c r="J23" i="8" s="1"/>
  <c r="H22" i="8"/>
  <c r="K22" i="8" s="1"/>
  <c r="G22" i="8"/>
  <c r="J22" i="8" s="1"/>
  <c r="K21" i="8"/>
  <c r="J21" i="8"/>
  <c r="H21" i="8"/>
  <c r="G21" i="8"/>
  <c r="H20" i="8"/>
  <c r="K20" i="8" s="1"/>
  <c r="G20" i="8"/>
  <c r="J20" i="8" s="1"/>
  <c r="H19" i="8"/>
  <c r="K19" i="8" s="1"/>
  <c r="G19" i="8"/>
  <c r="J19" i="8" s="1"/>
  <c r="K18" i="8"/>
  <c r="J18" i="8"/>
  <c r="H18" i="8"/>
  <c r="G18" i="8"/>
  <c r="H17" i="8"/>
  <c r="K17" i="8" s="1"/>
  <c r="H16" i="8"/>
  <c r="K16" i="8" s="1"/>
  <c r="B16" i="8"/>
  <c r="G17" i="8" s="1"/>
  <c r="J17" i="8" s="1"/>
  <c r="K15" i="8"/>
  <c r="J15" i="8"/>
  <c r="H15" i="8"/>
  <c r="G15" i="8"/>
  <c r="J14" i="8"/>
  <c r="H14" i="8"/>
  <c r="K14" i="8" s="1"/>
  <c r="G14" i="8"/>
  <c r="H13" i="8"/>
  <c r="K13" i="8" s="1"/>
  <c r="G13" i="8"/>
  <c r="J13" i="8" s="1"/>
  <c r="K12" i="8"/>
  <c r="J12" i="8"/>
  <c r="H12" i="8"/>
  <c r="G12" i="8"/>
  <c r="J11" i="8"/>
  <c r="H11" i="8"/>
  <c r="K11" i="8" s="1"/>
  <c r="G11" i="8"/>
  <c r="H10" i="8"/>
  <c r="K10" i="8" s="1"/>
  <c r="G10" i="8"/>
  <c r="J10" i="8" s="1"/>
  <c r="K9" i="8"/>
  <c r="J9" i="8"/>
  <c r="H9" i="8"/>
  <c r="G9" i="8"/>
  <c r="J8" i="8"/>
  <c r="H8" i="8"/>
  <c r="K8" i="8" s="1"/>
  <c r="G8" i="8"/>
  <c r="H7" i="8"/>
  <c r="K7" i="8" s="1"/>
  <c r="G7" i="8"/>
  <c r="J7" i="8" s="1"/>
  <c r="K6" i="8"/>
  <c r="J6" i="8"/>
  <c r="H6" i="8"/>
  <c r="G6" i="8"/>
  <c r="J5" i="8"/>
  <c r="H5" i="8"/>
  <c r="K5" i="8" s="1"/>
  <c r="G5" i="8"/>
  <c r="H4" i="8"/>
  <c r="K4" i="8" s="1"/>
  <c r="G4" i="8"/>
  <c r="J4" i="8" s="1"/>
  <c r="K14" i="9" l="1"/>
  <c r="J46" i="8"/>
  <c r="K46" i="8"/>
  <c r="G16" i="8"/>
  <c r="J16" i="8" s="1"/>
  <c r="J16" i="6" l="1"/>
  <c r="K16" i="6"/>
  <c r="K17" i="6"/>
  <c r="K18" i="6"/>
  <c r="G16" i="6"/>
  <c r="H16" i="6"/>
  <c r="G17" i="6"/>
  <c r="J17" i="6" s="1"/>
  <c r="H17" i="6"/>
  <c r="G18" i="6"/>
  <c r="J18" i="6" s="1"/>
  <c r="H18" i="6"/>
  <c r="G19" i="6"/>
  <c r="J19" i="6" s="1"/>
  <c r="H19" i="6"/>
  <c r="K19" i="6" s="1"/>
  <c r="H6" i="6"/>
  <c r="K6" i="6" s="1"/>
  <c r="H5" i="6"/>
  <c r="K5" i="6" s="1"/>
  <c r="G5" i="6"/>
  <c r="H15" i="6"/>
  <c r="K15" i="6" s="1"/>
  <c r="G15" i="6"/>
  <c r="J15" i="6" s="1"/>
  <c r="H13" i="6"/>
  <c r="K13" i="6" s="1"/>
  <c r="G13" i="6"/>
  <c r="J13" i="6" s="1"/>
  <c r="H12" i="6"/>
  <c r="K12" i="6" s="1"/>
  <c r="H11" i="6"/>
  <c r="K11" i="6" s="1"/>
  <c r="G11" i="6"/>
  <c r="J11" i="6" s="1"/>
  <c r="H10" i="6"/>
  <c r="K10" i="6" s="1"/>
  <c r="G10" i="6"/>
  <c r="J10" i="6" s="1"/>
  <c r="H9" i="6"/>
  <c r="K9" i="6" s="1"/>
  <c r="G9" i="6"/>
  <c r="J9" i="6" s="1"/>
  <c r="H8" i="6"/>
  <c r="K8" i="6" s="1"/>
  <c r="G8" i="6"/>
  <c r="J8" i="6" s="1"/>
  <c r="H7" i="6"/>
  <c r="K7" i="6" s="1"/>
  <c r="G7" i="6"/>
  <c r="J7" i="6" s="1"/>
  <c r="G6" i="6"/>
  <c r="J6" i="6" s="1"/>
  <c r="J5" i="6"/>
  <c r="G4" i="3"/>
  <c r="J4" i="3" s="1"/>
  <c r="K5" i="1"/>
  <c r="K4" i="1"/>
  <c r="H5" i="1"/>
  <c r="H4" i="1"/>
  <c r="G6" i="1"/>
  <c r="G5" i="1"/>
  <c r="J5" i="1" s="1"/>
  <c r="G4" i="1"/>
  <c r="J4" i="1" s="1"/>
  <c r="J20" i="6" l="1"/>
  <c r="K20" i="6"/>
  <c r="G14" i="6"/>
  <c r="J14" i="6" s="1"/>
  <c r="H14" i="6"/>
  <c r="K14" i="6" s="1"/>
  <c r="G12" i="6"/>
  <c r="J12" i="6" s="1"/>
  <c r="H5" i="2"/>
  <c r="K5" i="2" s="1"/>
  <c r="H4" i="2"/>
  <c r="K4" i="2" s="1"/>
  <c r="G4" i="2"/>
  <c r="J4" i="2" s="1"/>
  <c r="H8" i="3"/>
  <c r="K8" i="3" s="1"/>
  <c r="H9" i="3"/>
  <c r="K9" i="3" s="1"/>
  <c r="H12" i="3"/>
  <c r="K12" i="3" s="1"/>
  <c r="G13" i="3"/>
  <c r="J13" i="3" s="1"/>
  <c r="H13" i="3"/>
  <c r="K13" i="3" s="1"/>
  <c r="G14" i="3"/>
  <c r="J14" i="3" s="1"/>
  <c r="G16" i="3"/>
  <c r="J16" i="3" s="1"/>
  <c r="G6" i="2"/>
  <c r="J6" i="2" s="1"/>
  <c r="G7" i="2"/>
  <c r="J7" i="2" s="1"/>
  <c r="G13" i="2"/>
  <c r="J13" i="2" s="1"/>
  <c r="H13" i="2"/>
  <c r="K13" i="2" s="1"/>
  <c r="J6" i="1"/>
  <c r="H6" i="1"/>
  <c r="K6" i="1" s="1"/>
  <c r="G7" i="1"/>
  <c r="J7" i="1" s="1"/>
  <c r="H7" i="1"/>
  <c r="K7" i="1" s="1"/>
  <c r="H16" i="3"/>
  <c r="K16" i="3" s="1"/>
  <c r="H15" i="3"/>
  <c r="K15" i="3" s="1"/>
  <c r="G15" i="3"/>
  <c r="J15" i="3" s="1"/>
  <c r="G12" i="3"/>
  <c r="J12" i="3" s="1"/>
  <c r="H11" i="3"/>
  <c r="K11" i="3" s="1"/>
  <c r="G10" i="3"/>
  <c r="J10" i="3" s="1"/>
  <c r="G9" i="3"/>
  <c r="J9" i="3" s="1"/>
  <c r="H7" i="3"/>
  <c r="K7" i="3" s="1"/>
  <c r="G6" i="3"/>
  <c r="J6" i="3" s="1"/>
  <c r="H4" i="3"/>
  <c r="K4" i="3" s="1"/>
  <c r="G5" i="3"/>
  <c r="J5" i="3" s="1"/>
  <c r="H14" i="1"/>
  <c r="K14" i="1" s="1"/>
  <c r="H12" i="1"/>
  <c r="K12" i="1" s="1"/>
  <c r="H10" i="1"/>
  <c r="K10" i="1" s="1"/>
  <c r="H8" i="1"/>
  <c r="K8" i="1" s="1"/>
  <c r="G14" i="1"/>
  <c r="J14" i="1" s="1"/>
  <c r="G12" i="1"/>
  <c r="J12" i="1" s="1"/>
  <c r="G10" i="1"/>
  <c r="J10" i="1" s="1"/>
  <c r="G8" i="1"/>
  <c r="J8" i="1" s="1"/>
  <c r="H14" i="3" l="1"/>
  <c r="K14" i="3" s="1"/>
  <c r="H10" i="3"/>
  <c r="K10" i="3" s="1"/>
  <c r="G8" i="3"/>
  <c r="J8" i="3" s="1"/>
  <c r="G11" i="3"/>
  <c r="J11" i="3" s="1"/>
  <c r="G7" i="3"/>
  <c r="J7" i="3" s="1"/>
  <c r="H6" i="3"/>
  <c r="K6" i="3" s="1"/>
  <c r="H5" i="3"/>
  <c r="K5" i="3" s="1"/>
  <c r="H12" i="2"/>
  <c r="K12" i="2" s="1"/>
  <c r="G12" i="2"/>
  <c r="J12" i="2" s="1"/>
  <c r="G11" i="2"/>
  <c r="J11" i="2" s="1"/>
  <c r="G10" i="2"/>
  <c r="J10" i="2" s="1"/>
  <c r="H11" i="2"/>
  <c r="K11" i="2" s="1"/>
  <c r="H10" i="2"/>
  <c r="K10" i="2" s="1"/>
  <c r="H8" i="2"/>
  <c r="K8" i="2" s="1"/>
  <c r="H9" i="2"/>
  <c r="K9" i="2" s="1"/>
  <c r="G9" i="2"/>
  <c r="J9" i="2" s="1"/>
  <c r="G8" i="2"/>
  <c r="J8" i="2" s="1"/>
  <c r="G5" i="2"/>
  <c r="J5" i="2" s="1"/>
  <c r="H6" i="2"/>
  <c r="K6" i="2" s="1"/>
  <c r="H7" i="2"/>
  <c r="K7" i="2" s="1"/>
  <c r="H13" i="1"/>
  <c r="K13" i="1" s="1"/>
  <c r="G13" i="1"/>
  <c r="J13" i="1" s="1"/>
  <c r="H11" i="1"/>
  <c r="K11" i="1" s="1"/>
  <c r="G11" i="1"/>
  <c r="J11" i="1" s="1"/>
  <c r="H9" i="1"/>
  <c r="K9" i="1" s="1"/>
  <c r="G9" i="1"/>
  <c r="J9" i="1" s="1"/>
  <c r="J17" i="3" l="1"/>
  <c r="J14" i="2"/>
  <c r="K14" i="2"/>
  <c r="K15" i="1"/>
  <c r="J15" i="1"/>
  <c r="K17" i="3"/>
</calcChain>
</file>

<file path=xl/sharedStrings.xml><?xml version="1.0" encoding="utf-8"?>
<sst xmlns="http://schemas.openxmlformats.org/spreadsheetml/2006/main" count="237" uniqueCount="122">
  <si>
    <t>Area (Sq Ft)</t>
  </si>
  <si>
    <t>Distance</t>
  </si>
  <si>
    <t>Volume (Cu Ft)</t>
  </si>
  <si>
    <t>Volume (Cu Yd)</t>
  </si>
  <si>
    <t>STA</t>
  </si>
  <si>
    <t>Cut</t>
  </si>
  <si>
    <t>Fill</t>
  </si>
  <si>
    <t>1200+00.00</t>
  </si>
  <si>
    <t>-</t>
  </si>
  <si>
    <t>1200+50.00</t>
  </si>
  <si>
    <t>1201+00.00</t>
  </si>
  <si>
    <t>1201+50.00</t>
  </si>
  <si>
    <t>1202+00.00</t>
  </si>
  <si>
    <t>1202+50.00</t>
  </si>
  <si>
    <t>1203+00.00</t>
  </si>
  <si>
    <t>1203+50.00</t>
  </si>
  <si>
    <t>1204+00.00</t>
  </si>
  <si>
    <t>1204+50.00</t>
  </si>
  <si>
    <t>1205+00.00</t>
  </si>
  <si>
    <t>Totals:</t>
  </si>
  <si>
    <t>363+00.00</t>
  </si>
  <si>
    <t>363+50.00</t>
  </si>
  <si>
    <t>364+00.00</t>
  </si>
  <si>
    <t>364+50.00</t>
  </si>
  <si>
    <t>365+00.00</t>
  </si>
  <si>
    <t>365+50.00</t>
  </si>
  <si>
    <t>366+00.00</t>
  </si>
  <si>
    <t>366+50.00</t>
  </si>
  <si>
    <t>367+00.00</t>
  </si>
  <si>
    <t>367+50.00</t>
  </si>
  <si>
    <t>368+00.00</t>
  </si>
  <si>
    <t>368+50.00</t>
  </si>
  <si>
    <t>369+00.00</t>
  </si>
  <si>
    <t>369+50.00</t>
  </si>
  <si>
    <t>383+00</t>
  </si>
  <si>
    <t>383+50</t>
  </si>
  <si>
    <t>384+00</t>
  </si>
  <si>
    <t>384+50</t>
  </si>
  <si>
    <t>385+00</t>
  </si>
  <si>
    <t>385+50</t>
  </si>
  <si>
    <t>386+00</t>
  </si>
  <si>
    <t>386+50</t>
  </si>
  <si>
    <t>387+00</t>
  </si>
  <si>
    <t>387+50</t>
  </si>
  <si>
    <t>388+00</t>
  </si>
  <si>
    <t>388+50</t>
  </si>
  <si>
    <t>389+00</t>
  </si>
  <si>
    <t>389+50</t>
  </si>
  <si>
    <t>390+00</t>
  </si>
  <si>
    <t>390+50</t>
  </si>
  <si>
    <t>391+00</t>
  </si>
  <si>
    <t>391+50</t>
  </si>
  <si>
    <t>392+00</t>
  </si>
  <si>
    <t>392+50</t>
  </si>
  <si>
    <t>393+00</t>
  </si>
  <si>
    <t>393+50</t>
  </si>
  <si>
    <t>394+00</t>
  </si>
  <si>
    <t>394+50</t>
  </si>
  <si>
    <t>395+00</t>
  </si>
  <si>
    <t>395+50</t>
  </si>
  <si>
    <t>396+00</t>
  </si>
  <si>
    <t>396+50</t>
  </si>
  <si>
    <t>397+00</t>
  </si>
  <si>
    <t>397+50</t>
  </si>
  <si>
    <t>398+00</t>
  </si>
  <si>
    <t>398+50</t>
  </si>
  <si>
    <t>399+00</t>
  </si>
  <si>
    <t>399+50</t>
  </si>
  <si>
    <t>400+00</t>
  </si>
  <si>
    <t>400+50</t>
  </si>
  <si>
    <t>401+00</t>
  </si>
  <si>
    <t>401+50</t>
  </si>
  <si>
    <t>402+00</t>
  </si>
  <si>
    <t>402+50</t>
  </si>
  <si>
    <t>403+00</t>
  </si>
  <si>
    <t>403+50</t>
  </si>
  <si>
    <t>TOTAL</t>
  </si>
  <si>
    <t>500+00.00</t>
  </si>
  <si>
    <t>500+50.00</t>
  </si>
  <si>
    <t>501+00.00</t>
  </si>
  <si>
    <t>501+50.00</t>
  </si>
  <si>
    <t>502+00.00</t>
  </si>
  <si>
    <t>502+50.00</t>
  </si>
  <si>
    <t>503+00.00</t>
  </si>
  <si>
    <t>503+50.00</t>
  </si>
  <si>
    <t>504+00.00</t>
  </si>
  <si>
    <t>504+50.00</t>
  </si>
  <si>
    <t>505+00.00</t>
  </si>
  <si>
    <t>505+50.00</t>
  </si>
  <si>
    <t>701+50</t>
  </si>
  <si>
    <t>702+00</t>
  </si>
  <si>
    <t>702+50</t>
  </si>
  <si>
    <t>703+00</t>
  </si>
  <si>
    <t>703+50</t>
  </si>
  <si>
    <t>704+00</t>
  </si>
  <si>
    <t>704+50</t>
  </si>
  <si>
    <t>705+00</t>
  </si>
  <si>
    <t>705+50</t>
  </si>
  <si>
    <t>706+00</t>
  </si>
  <si>
    <t>.</t>
  </si>
  <si>
    <t>601+00.00</t>
  </si>
  <si>
    <t>601+50.00</t>
  </si>
  <si>
    <t>602+00.00</t>
  </si>
  <si>
    <t>602+50.00</t>
  </si>
  <si>
    <t>603+00.00</t>
  </si>
  <si>
    <t>603+50.00</t>
  </si>
  <si>
    <t>604+00.00</t>
  </si>
  <si>
    <t>604+50.00</t>
  </si>
  <si>
    <t>605+00.00</t>
  </si>
  <si>
    <t>605+50.00</t>
  </si>
  <si>
    <t>606+00.00</t>
  </si>
  <si>
    <t>606+50.00</t>
  </si>
  <si>
    <t>607+00.00</t>
  </si>
  <si>
    <t>607+50.00</t>
  </si>
  <si>
    <t>608+00.00</t>
  </si>
  <si>
    <t>608+40.00</t>
  </si>
  <si>
    <t>401+25</t>
  </si>
  <si>
    <t>404+00</t>
  </si>
  <si>
    <t>404+50</t>
  </si>
  <si>
    <t>405+00</t>
  </si>
  <si>
    <t>405+50</t>
  </si>
  <si>
    <t>405+79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</si>
</sst>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csuba\Desktop\EOWA\For%20Earthwork\Earthwork\CA_dE_TRK_Ciorba_Earthwor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 Items"/>
      <sheetName val="Summary Table"/>
      <sheetName val="Geopak I-90"/>
      <sheetName val="Schedule Spring Center Road"/>
      <sheetName val="End Area Spring Center Road"/>
      <sheetName val="Schedule I-90 SCR"/>
      <sheetName val="End Area I-90 SCR"/>
      <sheetName val="Schedule I-90 Tripp"/>
      <sheetName val="End Area I-90 Tripp"/>
      <sheetName val="Schedule Tripp"/>
      <sheetName val="End Area Tripp"/>
    </sheetNames>
    <sheetDataSet>
      <sheetData sheetId="0" refreshError="1"/>
      <sheetData sheetId="1">
        <row r="1">
          <cell r="D1">
            <v>0.85</v>
          </cell>
        </row>
        <row r="9">
          <cell r="J9">
            <v>-5587</v>
          </cell>
          <cell r="K9">
            <v>1279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D384-F90A-4A8B-9CE5-967F3A805421}">
  <dimension ref="A1:K14"/>
  <sheetViews>
    <sheetView workbookViewId="0">
      <selection activeCell="L16" sqref="L16"/>
    </sheetView>
  </sheetViews>
  <sheetFormatPr defaultRowHeight="14.4" x14ac:dyDescent="0.3"/>
  <cols>
    <col min="1" max="1" width="10.5546875" bestFit="1" customWidth="1"/>
  </cols>
  <sheetData>
    <row r="1" spans="1:11" x14ac:dyDescent="0.3">
      <c r="A1" s="3"/>
      <c r="B1" s="3" t="s">
        <v>0</v>
      </c>
      <c r="C1" s="3"/>
      <c r="D1" s="3"/>
      <c r="E1" s="3" t="s">
        <v>1</v>
      </c>
      <c r="F1" s="3"/>
      <c r="G1" s="3" t="s">
        <v>2</v>
      </c>
      <c r="H1" s="3"/>
      <c r="I1" s="3"/>
      <c r="J1" s="3" t="s">
        <v>3</v>
      </c>
      <c r="K1" s="3"/>
    </row>
    <row r="2" spans="1:11" x14ac:dyDescent="0.3">
      <c r="A2" s="3" t="s">
        <v>4</v>
      </c>
      <c r="B2" s="3" t="s">
        <v>5</v>
      </c>
      <c r="C2" s="3" t="s">
        <v>6</v>
      </c>
      <c r="D2" s="3"/>
      <c r="E2" s="3"/>
      <c r="F2" s="3"/>
      <c r="G2" s="3" t="s">
        <v>5</v>
      </c>
      <c r="H2" s="3" t="s">
        <v>6</v>
      </c>
      <c r="I2" s="3"/>
      <c r="J2" s="3" t="s">
        <v>5</v>
      </c>
      <c r="K2" s="3" t="s">
        <v>6</v>
      </c>
    </row>
    <row r="3" spans="1:11" x14ac:dyDescent="0.3">
      <c r="A3" t="s">
        <v>7</v>
      </c>
      <c r="B3">
        <v>0</v>
      </c>
      <c r="C3">
        <v>0</v>
      </c>
      <c r="E3" s="1" t="s">
        <v>8</v>
      </c>
      <c r="G3" t="s">
        <v>8</v>
      </c>
      <c r="H3" t="s">
        <v>8</v>
      </c>
      <c r="J3" s="1" t="s">
        <v>8</v>
      </c>
      <c r="K3" s="1" t="s">
        <v>8</v>
      </c>
    </row>
    <row r="4" spans="1:11" x14ac:dyDescent="0.3">
      <c r="A4" t="s">
        <v>9</v>
      </c>
      <c r="B4">
        <v>0</v>
      </c>
      <c r="C4">
        <v>39.532299999999999</v>
      </c>
      <c r="E4">
        <v>50</v>
      </c>
      <c r="G4">
        <f>((B3+B4)/2)*E4</f>
        <v>0</v>
      </c>
      <c r="H4">
        <f>((C3+C4)/2)*E4</f>
        <v>988.3075</v>
      </c>
      <c r="J4">
        <f>G4/27</f>
        <v>0</v>
      </c>
      <c r="K4">
        <f>H4/27</f>
        <v>36.603981481481483</v>
      </c>
    </row>
    <row r="5" spans="1:11" x14ac:dyDescent="0.3">
      <c r="A5" t="s">
        <v>10</v>
      </c>
      <c r="B5">
        <v>0</v>
      </c>
      <c r="C5">
        <v>185.67635000000001</v>
      </c>
      <c r="E5">
        <v>50</v>
      </c>
      <c r="G5">
        <f>((B4+B5)/2)*E5</f>
        <v>0</v>
      </c>
      <c r="H5">
        <f>((C4+C5)/2)*E5</f>
        <v>5630.2162500000004</v>
      </c>
      <c r="J5">
        <f t="shared" ref="J5:J13" si="0">G5/27</f>
        <v>0</v>
      </c>
      <c r="K5">
        <f t="shared" ref="K5:K13" si="1">H5/27</f>
        <v>208.5265277777778</v>
      </c>
    </row>
    <row r="6" spans="1:11" x14ac:dyDescent="0.3">
      <c r="A6" t="s">
        <v>11</v>
      </c>
      <c r="B6">
        <v>88.984750000000005</v>
      </c>
      <c r="C6">
        <v>72.117249999999999</v>
      </c>
      <c r="E6">
        <v>50</v>
      </c>
      <c r="G6">
        <f t="shared" ref="G6:G13" si="2">((B5+B6)/2)*E6</f>
        <v>2224.6187500000001</v>
      </c>
      <c r="H6">
        <f t="shared" ref="H6:H13" si="3">((C5+C6)/2)*E6</f>
        <v>6444.8400000000011</v>
      </c>
      <c r="J6">
        <f t="shared" si="0"/>
        <v>82.393287037037041</v>
      </c>
      <c r="K6">
        <f t="shared" si="1"/>
        <v>238.69777777777782</v>
      </c>
    </row>
    <row r="7" spans="1:11" x14ac:dyDescent="0.3">
      <c r="A7" t="s">
        <v>12</v>
      </c>
      <c r="B7">
        <v>113.1198</v>
      </c>
      <c r="C7">
        <v>56.808450000000001</v>
      </c>
      <c r="E7">
        <v>50</v>
      </c>
      <c r="G7">
        <f t="shared" si="2"/>
        <v>5052.6137500000004</v>
      </c>
      <c r="H7">
        <f t="shared" si="3"/>
        <v>3223.1424999999999</v>
      </c>
      <c r="J7">
        <f t="shared" si="0"/>
        <v>187.1338425925926</v>
      </c>
      <c r="K7">
        <f t="shared" si="1"/>
        <v>119.37564814814814</v>
      </c>
    </row>
    <row r="8" spans="1:11" x14ac:dyDescent="0.3">
      <c r="A8" t="s">
        <v>13</v>
      </c>
      <c r="B8">
        <v>168.72030000000001</v>
      </c>
      <c r="C8">
        <v>19.865600000000001</v>
      </c>
      <c r="E8">
        <v>50</v>
      </c>
      <c r="G8">
        <f t="shared" si="2"/>
        <v>7046.0025000000005</v>
      </c>
      <c r="H8">
        <f t="shared" si="3"/>
        <v>1916.8512499999999</v>
      </c>
      <c r="J8">
        <f t="shared" si="0"/>
        <v>260.96305555555557</v>
      </c>
      <c r="K8">
        <f t="shared" si="1"/>
        <v>70.994490740740744</v>
      </c>
    </row>
    <row r="9" spans="1:11" x14ac:dyDescent="0.3">
      <c r="A9" t="s">
        <v>14</v>
      </c>
      <c r="B9">
        <v>214.95679999999999</v>
      </c>
      <c r="C9">
        <v>4.0782499999999997</v>
      </c>
      <c r="E9">
        <v>50</v>
      </c>
      <c r="G9">
        <f t="shared" si="2"/>
        <v>9591.9274999999998</v>
      </c>
      <c r="H9">
        <f t="shared" si="3"/>
        <v>598.59625000000005</v>
      </c>
      <c r="J9">
        <f t="shared" si="0"/>
        <v>355.25657407407408</v>
      </c>
      <c r="K9">
        <f t="shared" si="1"/>
        <v>22.170231481481483</v>
      </c>
    </row>
    <row r="10" spans="1:11" x14ac:dyDescent="0.3">
      <c r="A10" t="s">
        <v>15</v>
      </c>
      <c r="B10">
        <v>77.514849999999996</v>
      </c>
      <c r="C10">
        <v>12.366099999999999</v>
      </c>
      <c r="E10">
        <v>50</v>
      </c>
      <c r="G10">
        <f t="shared" si="2"/>
        <v>7311.7912499999984</v>
      </c>
      <c r="H10">
        <f t="shared" si="3"/>
        <v>411.10874999999999</v>
      </c>
      <c r="J10">
        <f t="shared" si="0"/>
        <v>270.80708333333325</v>
      </c>
      <c r="K10">
        <f t="shared" si="1"/>
        <v>15.22625</v>
      </c>
    </row>
    <row r="11" spans="1:11" x14ac:dyDescent="0.3">
      <c r="A11" t="s">
        <v>16</v>
      </c>
      <c r="B11">
        <v>63.438200000000002</v>
      </c>
      <c r="C11">
        <v>43.405749999999998</v>
      </c>
      <c r="E11">
        <v>50</v>
      </c>
      <c r="G11">
        <f t="shared" si="2"/>
        <v>3523.8262499999996</v>
      </c>
      <c r="H11">
        <f t="shared" si="3"/>
        <v>1394.2962500000001</v>
      </c>
      <c r="J11">
        <f t="shared" si="0"/>
        <v>130.51208333333332</v>
      </c>
      <c r="K11">
        <f t="shared" si="1"/>
        <v>51.640601851851855</v>
      </c>
    </row>
    <row r="12" spans="1:11" x14ac:dyDescent="0.3">
      <c r="A12" t="s">
        <v>17</v>
      </c>
      <c r="B12">
        <v>44.453800000000001</v>
      </c>
      <c r="C12">
        <v>70.090450000000004</v>
      </c>
      <c r="E12">
        <v>50</v>
      </c>
      <c r="G12">
        <f t="shared" si="2"/>
        <v>2697.2999999999997</v>
      </c>
      <c r="H12">
        <f t="shared" si="3"/>
        <v>2837.4050000000002</v>
      </c>
      <c r="J12">
        <f t="shared" si="0"/>
        <v>99.899999999999991</v>
      </c>
      <c r="K12">
        <f t="shared" si="1"/>
        <v>105.08907407407408</v>
      </c>
    </row>
    <row r="13" spans="1:11" x14ac:dyDescent="0.3">
      <c r="A13" t="s">
        <v>18</v>
      </c>
      <c r="B13">
        <v>14.48485</v>
      </c>
      <c r="C13">
        <v>73.744550000000004</v>
      </c>
      <c r="E13">
        <v>50</v>
      </c>
      <c r="G13">
        <f t="shared" si="2"/>
        <v>1473.4662500000002</v>
      </c>
      <c r="H13">
        <f t="shared" si="3"/>
        <v>3595.875</v>
      </c>
      <c r="J13">
        <f t="shared" si="0"/>
        <v>54.572824074074077</v>
      </c>
      <c r="K13">
        <f t="shared" si="1"/>
        <v>133.18055555555554</v>
      </c>
    </row>
    <row r="14" spans="1:11" x14ac:dyDescent="0.3">
      <c r="A14" s="2"/>
      <c r="B14" s="2"/>
      <c r="C14" s="2"/>
      <c r="D14" s="2"/>
      <c r="E14" s="2"/>
      <c r="F14" s="2"/>
      <c r="G14" s="2"/>
      <c r="H14" s="2"/>
      <c r="I14" s="8" t="s">
        <v>19</v>
      </c>
      <c r="J14" s="9">
        <f>SUM(J4:J13)</f>
        <v>1441.5387499999999</v>
      </c>
      <c r="K14" s="9">
        <f>SUM(K4:K13)</f>
        <v>1001.505138888889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8096-3095-40C4-96B5-F01B5C5DBE8C}">
  <dimension ref="A1:K17"/>
  <sheetViews>
    <sheetView workbookViewId="0">
      <selection activeCell="B3" sqref="B3:C16"/>
    </sheetView>
  </sheetViews>
  <sheetFormatPr defaultRowHeight="14.4" x14ac:dyDescent="0.3"/>
  <cols>
    <col min="1" max="1" width="10.5546875" bestFit="1" customWidth="1"/>
  </cols>
  <sheetData>
    <row r="1" spans="1:11" x14ac:dyDescent="0.3">
      <c r="A1" s="3"/>
      <c r="B1" s="3" t="s">
        <v>0</v>
      </c>
      <c r="C1" s="3"/>
      <c r="D1" s="3"/>
      <c r="E1" s="3" t="s">
        <v>1</v>
      </c>
      <c r="F1" s="3"/>
      <c r="G1" s="3" t="s">
        <v>2</v>
      </c>
      <c r="H1" s="3"/>
      <c r="I1" s="3"/>
      <c r="J1" s="3" t="s">
        <v>3</v>
      </c>
      <c r="K1" s="3"/>
    </row>
    <row r="2" spans="1:11" x14ac:dyDescent="0.3">
      <c r="A2" s="3" t="s">
        <v>4</v>
      </c>
      <c r="B2" s="3" t="s">
        <v>5</v>
      </c>
      <c r="C2" s="3" t="s">
        <v>6</v>
      </c>
      <c r="D2" s="3"/>
      <c r="E2" s="3"/>
      <c r="F2" s="3"/>
      <c r="G2" s="3" t="s">
        <v>5</v>
      </c>
      <c r="H2" s="3" t="s">
        <v>6</v>
      </c>
      <c r="I2" s="3"/>
      <c r="J2" s="3" t="s">
        <v>5</v>
      </c>
      <c r="K2" s="3" t="s">
        <v>6</v>
      </c>
    </row>
    <row r="3" spans="1:11" x14ac:dyDescent="0.3">
      <c r="A3" t="s">
        <v>20</v>
      </c>
      <c r="B3">
        <v>10.825200000000001</v>
      </c>
      <c r="C3">
        <v>75.420150000000007</v>
      </c>
      <c r="E3" s="1" t="s">
        <v>8</v>
      </c>
      <c r="G3" t="s">
        <v>8</v>
      </c>
      <c r="H3" t="s">
        <v>8</v>
      </c>
      <c r="J3" s="1" t="s">
        <v>8</v>
      </c>
      <c r="K3" t="s">
        <v>8</v>
      </c>
    </row>
    <row r="4" spans="1:11" x14ac:dyDescent="0.3">
      <c r="A4" t="s">
        <v>21</v>
      </c>
      <c r="B4">
        <v>6.9116999999999997</v>
      </c>
      <c r="C4">
        <v>60.466099999999997</v>
      </c>
      <c r="E4">
        <v>50</v>
      </c>
      <c r="G4">
        <f>((B3+B4)/2)*E4</f>
        <v>443.42249999999996</v>
      </c>
      <c r="H4">
        <f>((C3+C4)/2)*E4</f>
        <v>3397.1562500000005</v>
      </c>
      <c r="J4">
        <f>G4/27</f>
        <v>16.423055555555553</v>
      </c>
      <c r="K4">
        <f>H4/27</f>
        <v>125.82060185185186</v>
      </c>
    </row>
    <row r="5" spans="1:11" x14ac:dyDescent="0.3">
      <c r="A5" t="s">
        <v>22</v>
      </c>
      <c r="B5">
        <v>14.715</v>
      </c>
      <c r="C5">
        <v>57.254100000000001</v>
      </c>
      <c r="E5">
        <v>50</v>
      </c>
      <c r="G5">
        <f t="shared" ref="G5:G16" si="0">((B4+B5)/2)*E5</f>
        <v>540.66750000000002</v>
      </c>
      <c r="H5">
        <f t="shared" ref="H5:H16" si="1">((C4+C5)/2)*E5</f>
        <v>2943.0050000000001</v>
      </c>
      <c r="J5">
        <f t="shared" ref="J5:J16" si="2">G5/27</f>
        <v>20.024722222222223</v>
      </c>
      <c r="K5">
        <f t="shared" ref="K5:K16" si="3">H5/27</f>
        <v>109.00018518518519</v>
      </c>
    </row>
    <row r="6" spans="1:11" x14ac:dyDescent="0.3">
      <c r="A6" t="s">
        <v>23</v>
      </c>
      <c r="B6">
        <v>22.5075</v>
      </c>
      <c r="C6">
        <v>52.79495</v>
      </c>
      <c r="E6">
        <v>50</v>
      </c>
      <c r="G6">
        <f t="shared" si="0"/>
        <v>930.56249999999989</v>
      </c>
      <c r="H6">
        <f t="shared" si="1"/>
        <v>2751.2262499999997</v>
      </c>
      <c r="J6">
        <f t="shared" si="2"/>
        <v>34.465277777777771</v>
      </c>
      <c r="K6">
        <f t="shared" si="3"/>
        <v>101.8972685185185</v>
      </c>
    </row>
    <row r="7" spans="1:11" x14ac:dyDescent="0.3">
      <c r="A7" t="s">
        <v>24</v>
      </c>
      <c r="B7">
        <v>33.716099999999997</v>
      </c>
      <c r="C7">
        <v>47.134349999999998</v>
      </c>
      <c r="E7">
        <v>50</v>
      </c>
      <c r="G7">
        <f t="shared" si="0"/>
        <v>1405.59</v>
      </c>
      <c r="H7">
        <f t="shared" si="1"/>
        <v>2498.2325000000001</v>
      </c>
      <c r="J7">
        <f t="shared" si="2"/>
        <v>52.058888888888887</v>
      </c>
      <c r="K7">
        <f t="shared" si="3"/>
        <v>92.527129629629627</v>
      </c>
    </row>
    <row r="8" spans="1:11" x14ac:dyDescent="0.3">
      <c r="A8" t="s">
        <v>25</v>
      </c>
      <c r="B8">
        <v>49.3249</v>
      </c>
      <c r="C8">
        <v>34.438899999999997</v>
      </c>
      <c r="E8">
        <v>50</v>
      </c>
      <c r="G8">
        <f t="shared" si="0"/>
        <v>2076.0250000000001</v>
      </c>
      <c r="H8">
        <f t="shared" si="1"/>
        <v>2039.33125</v>
      </c>
      <c r="J8">
        <f t="shared" si="2"/>
        <v>76.889814814814812</v>
      </c>
      <c r="K8">
        <f t="shared" si="3"/>
        <v>75.53078703703703</v>
      </c>
    </row>
    <row r="9" spans="1:11" x14ac:dyDescent="0.3">
      <c r="A9" t="s">
        <v>26</v>
      </c>
      <c r="B9">
        <v>89.128749999999997</v>
      </c>
      <c r="C9">
        <v>22.358599999999999</v>
      </c>
      <c r="E9">
        <v>50</v>
      </c>
      <c r="G9">
        <f t="shared" si="0"/>
        <v>3461.3412499999995</v>
      </c>
      <c r="H9">
        <f t="shared" si="1"/>
        <v>1419.9375</v>
      </c>
      <c r="J9">
        <f t="shared" si="2"/>
        <v>128.19782407407405</v>
      </c>
      <c r="K9">
        <f t="shared" si="3"/>
        <v>52.590277777777779</v>
      </c>
    </row>
    <row r="10" spans="1:11" x14ac:dyDescent="0.3">
      <c r="A10" t="s">
        <v>27</v>
      </c>
      <c r="B10">
        <v>100.38594999999999</v>
      </c>
      <c r="C10">
        <v>33.104700000000001</v>
      </c>
      <c r="E10">
        <v>50</v>
      </c>
      <c r="G10">
        <f t="shared" si="0"/>
        <v>4737.8675000000003</v>
      </c>
      <c r="H10">
        <f t="shared" si="1"/>
        <v>1386.5825</v>
      </c>
      <c r="J10">
        <f t="shared" si="2"/>
        <v>175.47657407407408</v>
      </c>
      <c r="K10">
        <f t="shared" si="3"/>
        <v>51.35490740740741</v>
      </c>
    </row>
    <row r="11" spans="1:11" x14ac:dyDescent="0.3">
      <c r="A11" t="s">
        <v>28</v>
      </c>
      <c r="B11">
        <v>51.466999999999999</v>
      </c>
      <c r="C11">
        <v>73.047250000000005</v>
      </c>
      <c r="E11">
        <v>50</v>
      </c>
      <c r="G11">
        <f t="shared" si="0"/>
        <v>3796.32375</v>
      </c>
      <c r="H11">
        <f t="shared" si="1"/>
        <v>2653.7987499999999</v>
      </c>
      <c r="J11">
        <f t="shared" si="2"/>
        <v>140.60458333333332</v>
      </c>
      <c r="K11">
        <f t="shared" si="3"/>
        <v>98.288842592592587</v>
      </c>
    </row>
    <row r="12" spans="1:11" x14ac:dyDescent="0.3">
      <c r="A12" t="s">
        <v>29</v>
      </c>
      <c r="B12">
        <v>18.152650000000001</v>
      </c>
      <c r="C12">
        <v>129.98894999999999</v>
      </c>
      <c r="E12">
        <v>50</v>
      </c>
      <c r="G12">
        <f t="shared" si="0"/>
        <v>1740.4912500000003</v>
      </c>
      <c r="H12">
        <f t="shared" si="1"/>
        <v>5075.9050000000007</v>
      </c>
      <c r="J12">
        <f t="shared" si="2"/>
        <v>64.462638888888904</v>
      </c>
      <c r="K12">
        <f t="shared" si="3"/>
        <v>187.99648148148151</v>
      </c>
    </row>
    <row r="13" spans="1:11" x14ac:dyDescent="0.3">
      <c r="A13" t="s">
        <v>30</v>
      </c>
      <c r="B13">
        <v>10.18665</v>
      </c>
      <c r="C13">
        <v>151.0421</v>
      </c>
      <c r="E13">
        <v>50</v>
      </c>
      <c r="G13">
        <f t="shared" si="0"/>
        <v>708.48250000000007</v>
      </c>
      <c r="H13">
        <f t="shared" si="1"/>
        <v>7025.7762499999999</v>
      </c>
      <c r="J13">
        <f t="shared" si="2"/>
        <v>26.240092592592596</v>
      </c>
      <c r="K13">
        <f t="shared" si="3"/>
        <v>260.21393518518516</v>
      </c>
    </row>
    <row r="14" spans="1:11" x14ac:dyDescent="0.3">
      <c r="A14" t="s">
        <v>31</v>
      </c>
      <c r="B14">
        <v>12.1952</v>
      </c>
      <c r="C14">
        <v>173.61224999999999</v>
      </c>
      <c r="E14">
        <v>50</v>
      </c>
      <c r="G14">
        <f t="shared" si="0"/>
        <v>559.54624999999999</v>
      </c>
      <c r="H14">
        <f t="shared" si="1"/>
        <v>8116.3587500000003</v>
      </c>
      <c r="J14">
        <f t="shared" si="2"/>
        <v>20.723935185185184</v>
      </c>
      <c r="K14">
        <f t="shared" si="3"/>
        <v>300.60587962962967</v>
      </c>
    </row>
    <row r="15" spans="1:11" x14ac:dyDescent="0.3">
      <c r="A15" t="s">
        <v>32</v>
      </c>
      <c r="B15">
        <v>26.235949999999999</v>
      </c>
      <c r="C15">
        <v>208.79900000000001</v>
      </c>
      <c r="E15">
        <v>50</v>
      </c>
      <c r="G15">
        <f t="shared" si="0"/>
        <v>960.77875000000006</v>
      </c>
      <c r="H15">
        <f t="shared" si="1"/>
        <v>9560.28125</v>
      </c>
      <c r="J15">
        <f t="shared" si="2"/>
        <v>35.584398148148153</v>
      </c>
      <c r="K15">
        <f t="shared" si="3"/>
        <v>354.08449074074076</v>
      </c>
    </row>
    <row r="16" spans="1:11" x14ac:dyDescent="0.3">
      <c r="A16" t="s">
        <v>33</v>
      </c>
      <c r="B16">
        <v>39.383249999999997</v>
      </c>
      <c r="C16">
        <v>185.43405000000001</v>
      </c>
      <c r="E16">
        <v>50</v>
      </c>
      <c r="G16">
        <f t="shared" si="0"/>
        <v>1640.4799999999998</v>
      </c>
      <c r="H16">
        <f t="shared" si="1"/>
        <v>9855.8262500000019</v>
      </c>
      <c r="J16">
        <f t="shared" si="2"/>
        <v>60.758518518518514</v>
      </c>
      <c r="K16">
        <f t="shared" si="3"/>
        <v>365.03060185185194</v>
      </c>
    </row>
    <row r="17" spans="1:11" x14ac:dyDescent="0.3">
      <c r="A17" s="2"/>
      <c r="B17" s="2"/>
      <c r="C17" s="2"/>
      <c r="D17" s="2"/>
      <c r="E17" s="2"/>
      <c r="F17" s="2"/>
      <c r="G17" s="2"/>
      <c r="H17" s="2"/>
      <c r="I17" s="8" t="s">
        <v>19</v>
      </c>
      <c r="J17" s="9">
        <f>SUM(J4:J16)</f>
        <v>851.91032407407408</v>
      </c>
      <c r="K17" s="9">
        <f>SUM(K4:K16)</f>
        <v>2174.9413888888889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15738-4A8D-45C8-B383-BD9D6B3852C7}">
  <dimension ref="A1:K46"/>
  <sheetViews>
    <sheetView topLeftCell="A28" workbookViewId="0">
      <selection activeCell="B4" sqref="B4"/>
    </sheetView>
  </sheetViews>
  <sheetFormatPr defaultRowHeight="14.4" x14ac:dyDescent="0.3"/>
  <cols>
    <col min="1" max="9" width="12.6640625" customWidth="1"/>
    <col min="10" max="11" width="12.6640625" style="6" customWidth="1"/>
  </cols>
  <sheetData>
    <row r="1" spans="1:11" x14ac:dyDescent="0.3">
      <c r="A1" s="3"/>
      <c r="B1" s="3" t="s">
        <v>0</v>
      </c>
      <c r="C1" s="3"/>
      <c r="D1" s="3"/>
      <c r="E1" s="3" t="s">
        <v>1</v>
      </c>
      <c r="F1" s="3"/>
      <c r="G1" s="3" t="s">
        <v>2</v>
      </c>
      <c r="H1" s="3"/>
      <c r="I1" s="3"/>
      <c r="J1" s="4" t="s">
        <v>3</v>
      </c>
      <c r="K1" s="4"/>
    </row>
    <row r="2" spans="1:11" x14ac:dyDescent="0.3">
      <c r="A2" s="3" t="s">
        <v>4</v>
      </c>
      <c r="B2" s="3" t="s">
        <v>5</v>
      </c>
      <c r="C2" s="3" t="s">
        <v>6</v>
      </c>
      <c r="D2" s="3"/>
      <c r="E2" s="3"/>
      <c r="F2" s="3"/>
      <c r="G2" s="3" t="s">
        <v>5</v>
      </c>
      <c r="H2" s="3" t="s">
        <v>6</v>
      </c>
      <c r="I2" s="3"/>
      <c r="J2" s="4" t="s">
        <v>5</v>
      </c>
      <c r="K2" s="4" t="s">
        <v>6</v>
      </c>
    </row>
    <row r="3" spans="1:11" x14ac:dyDescent="0.3">
      <c r="A3" t="s">
        <v>34</v>
      </c>
      <c r="B3">
        <v>36.700000000000003</v>
      </c>
      <c r="C3">
        <v>47.2</v>
      </c>
      <c r="E3" s="1" t="s">
        <v>8</v>
      </c>
      <c r="G3" t="s">
        <v>8</v>
      </c>
      <c r="H3" t="s">
        <v>8</v>
      </c>
      <c r="J3" s="5" t="s">
        <v>8</v>
      </c>
      <c r="K3" s="6" t="s">
        <v>8</v>
      </c>
    </row>
    <row r="4" spans="1:11" x14ac:dyDescent="0.3">
      <c r="A4" t="s">
        <v>35</v>
      </c>
      <c r="B4">
        <v>25.6</v>
      </c>
      <c r="C4">
        <v>78.072999999999993</v>
      </c>
      <c r="E4">
        <v>50</v>
      </c>
      <c r="G4">
        <f>((B3+B4)/2)*E4</f>
        <v>1557.5</v>
      </c>
      <c r="H4">
        <f>((C3+C4)/2)*E4</f>
        <v>3131.8249999999998</v>
      </c>
      <c r="J4" s="6">
        <f>G4/27</f>
        <v>57.685185185185183</v>
      </c>
      <c r="K4" s="6">
        <f>H4/27</f>
        <v>115.99351851851851</v>
      </c>
    </row>
    <row r="5" spans="1:11" x14ac:dyDescent="0.3">
      <c r="A5" t="s">
        <v>36</v>
      </c>
      <c r="B5">
        <v>9.3000000000000007</v>
      </c>
      <c r="C5">
        <v>97.623999999999995</v>
      </c>
      <c r="E5">
        <v>50</v>
      </c>
      <c r="G5">
        <f t="shared" ref="G5:G44" si="0">((B4+B5)/2)*E5</f>
        <v>872.50000000000011</v>
      </c>
      <c r="H5">
        <f t="shared" ref="H5:H44" si="1">((C4+C5)/2)*E5</f>
        <v>4392.4250000000002</v>
      </c>
      <c r="J5" s="6">
        <f t="shared" ref="J5:K20" si="2">G5/27</f>
        <v>32.314814814814817</v>
      </c>
      <c r="K5" s="6">
        <f t="shared" si="2"/>
        <v>162.68240740740742</v>
      </c>
    </row>
    <row r="6" spans="1:11" x14ac:dyDescent="0.3">
      <c r="A6" t="s">
        <v>37</v>
      </c>
      <c r="B6">
        <v>9.3000000000000007</v>
      </c>
      <c r="C6">
        <v>71.775000000000006</v>
      </c>
      <c r="E6">
        <v>50</v>
      </c>
      <c r="G6">
        <f t="shared" si="0"/>
        <v>465.00000000000006</v>
      </c>
      <c r="H6">
        <f t="shared" si="1"/>
        <v>4234.9750000000004</v>
      </c>
      <c r="J6" s="6">
        <f t="shared" si="2"/>
        <v>17.222222222222225</v>
      </c>
      <c r="K6" s="6">
        <f t="shared" si="2"/>
        <v>156.85092592592594</v>
      </c>
    </row>
    <row r="7" spans="1:11" x14ac:dyDescent="0.3">
      <c r="A7" t="s">
        <v>38</v>
      </c>
      <c r="B7">
        <v>16.899999999999999</v>
      </c>
      <c r="C7">
        <v>47.875999999999998</v>
      </c>
      <c r="E7">
        <v>50</v>
      </c>
      <c r="G7">
        <f t="shared" si="0"/>
        <v>655</v>
      </c>
      <c r="H7">
        <f t="shared" si="1"/>
        <v>2991.2750000000001</v>
      </c>
      <c r="J7" s="6">
        <f t="shared" si="2"/>
        <v>24.25925925925926</v>
      </c>
      <c r="K7" s="6">
        <f t="shared" si="2"/>
        <v>110.78796296296296</v>
      </c>
    </row>
    <row r="8" spans="1:11" x14ac:dyDescent="0.3">
      <c r="A8" t="s">
        <v>39</v>
      </c>
      <c r="B8">
        <v>45.854999999999997</v>
      </c>
      <c r="C8">
        <v>27.516999999999999</v>
      </c>
      <c r="E8">
        <v>50</v>
      </c>
      <c r="G8">
        <f t="shared" si="0"/>
        <v>1568.875</v>
      </c>
      <c r="H8">
        <f t="shared" si="1"/>
        <v>1884.825</v>
      </c>
      <c r="J8" s="6">
        <f t="shared" si="2"/>
        <v>58.106481481481481</v>
      </c>
      <c r="K8" s="6">
        <f t="shared" si="2"/>
        <v>69.808333333333337</v>
      </c>
    </row>
    <row r="9" spans="1:11" x14ac:dyDescent="0.3">
      <c r="A9" t="s">
        <v>40</v>
      </c>
      <c r="B9">
        <v>78.980999999999995</v>
      </c>
      <c r="C9">
        <v>19.661000000000001</v>
      </c>
      <c r="E9">
        <v>50</v>
      </c>
      <c r="G9">
        <f t="shared" si="0"/>
        <v>3120.8999999999996</v>
      </c>
      <c r="H9">
        <f t="shared" si="1"/>
        <v>1179.4499999999998</v>
      </c>
      <c r="J9" s="6">
        <f t="shared" si="2"/>
        <v>115.58888888888887</v>
      </c>
      <c r="K9" s="6">
        <f t="shared" si="2"/>
        <v>43.68333333333333</v>
      </c>
    </row>
    <row r="10" spans="1:11" x14ac:dyDescent="0.3">
      <c r="A10" t="s">
        <v>41</v>
      </c>
      <c r="B10">
        <v>76.52</v>
      </c>
      <c r="C10">
        <v>20.811</v>
      </c>
      <c r="E10">
        <v>50</v>
      </c>
      <c r="G10">
        <f t="shared" si="0"/>
        <v>3887.5249999999996</v>
      </c>
      <c r="H10">
        <f t="shared" si="1"/>
        <v>1011.8000000000001</v>
      </c>
      <c r="J10" s="6">
        <f t="shared" si="2"/>
        <v>143.98240740740741</v>
      </c>
      <c r="K10" s="6">
        <f t="shared" si="2"/>
        <v>37.474074074074075</v>
      </c>
    </row>
    <row r="11" spans="1:11" x14ac:dyDescent="0.3">
      <c r="A11" t="s">
        <v>42</v>
      </c>
      <c r="B11">
        <v>37.531999999999996</v>
      </c>
      <c r="C11">
        <v>36.408999999999999</v>
      </c>
      <c r="E11">
        <v>50</v>
      </c>
      <c r="G11">
        <f t="shared" si="0"/>
        <v>2851.2999999999997</v>
      </c>
      <c r="H11">
        <f t="shared" si="1"/>
        <v>1430.5</v>
      </c>
      <c r="J11" s="6">
        <f t="shared" si="2"/>
        <v>105.60370370370369</v>
      </c>
      <c r="K11" s="6">
        <f t="shared" si="2"/>
        <v>52.981481481481481</v>
      </c>
    </row>
    <row r="12" spans="1:11" x14ac:dyDescent="0.3">
      <c r="A12" t="s">
        <v>43</v>
      </c>
      <c r="B12">
        <v>3.29</v>
      </c>
      <c r="C12">
        <v>87.126999999999995</v>
      </c>
      <c r="E12">
        <v>50</v>
      </c>
      <c r="G12">
        <f t="shared" si="0"/>
        <v>1020.5499999999998</v>
      </c>
      <c r="H12">
        <f t="shared" si="1"/>
        <v>3088.4</v>
      </c>
      <c r="J12" s="6">
        <f t="shared" si="2"/>
        <v>37.798148148148144</v>
      </c>
      <c r="K12" s="6">
        <f t="shared" si="2"/>
        <v>114.38518518518519</v>
      </c>
    </row>
    <row r="13" spans="1:11" x14ac:dyDescent="0.3">
      <c r="A13" t="s">
        <v>44</v>
      </c>
      <c r="B13">
        <v>0</v>
      </c>
      <c r="C13">
        <v>263.964</v>
      </c>
      <c r="E13">
        <v>50</v>
      </c>
      <c r="G13">
        <f t="shared" si="0"/>
        <v>82.25</v>
      </c>
      <c r="H13">
        <f t="shared" si="1"/>
        <v>8777.2749999999996</v>
      </c>
      <c r="J13" s="6">
        <f t="shared" si="2"/>
        <v>3.0462962962962963</v>
      </c>
      <c r="K13" s="6">
        <f t="shared" si="2"/>
        <v>325.08425925925923</v>
      </c>
    </row>
    <row r="14" spans="1:11" x14ac:dyDescent="0.3">
      <c r="A14" t="s">
        <v>45</v>
      </c>
      <c r="B14">
        <v>0</v>
      </c>
      <c r="C14">
        <v>364.88299999999998</v>
      </c>
      <c r="E14">
        <v>50</v>
      </c>
      <c r="G14">
        <f t="shared" si="0"/>
        <v>0</v>
      </c>
      <c r="H14">
        <f t="shared" si="1"/>
        <v>15721.174999999999</v>
      </c>
      <c r="J14" s="6">
        <f t="shared" si="2"/>
        <v>0</v>
      </c>
      <c r="K14" s="6">
        <f t="shared" si="2"/>
        <v>582.26574074074074</v>
      </c>
    </row>
    <row r="15" spans="1:11" x14ac:dyDescent="0.3">
      <c r="A15" t="s">
        <v>46</v>
      </c>
      <c r="B15">
        <v>0</v>
      </c>
      <c r="C15">
        <v>323.34100000000001</v>
      </c>
      <c r="E15">
        <v>50</v>
      </c>
      <c r="G15">
        <f t="shared" si="0"/>
        <v>0</v>
      </c>
      <c r="H15">
        <f t="shared" si="1"/>
        <v>17205.599999999999</v>
      </c>
      <c r="J15" s="6">
        <f t="shared" si="2"/>
        <v>0</v>
      </c>
      <c r="K15" s="6">
        <f t="shared" si="2"/>
        <v>637.24444444444441</v>
      </c>
    </row>
    <row r="16" spans="1:11" x14ac:dyDescent="0.3">
      <c r="A16" t="s">
        <v>47</v>
      </c>
      <c r="B16">
        <f>(B15+B17)/2</f>
        <v>0</v>
      </c>
      <c r="C16">
        <v>270.11</v>
      </c>
      <c r="E16">
        <v>50</v>
      </c>
      <c r="G16">
        <f t="shared" si="0"/>
        <v>0</v>
      </c>
      <c r="H16">
        <f t="shared" si="1"/>
        <v>14836.275000000001</v>
      </c>
      <c r="J16" s="6">
        <f t="shared" si="2"/>
        <v>0</v>
      </c>
      <c r="K16" s="6">
        <f t="shared" si="2"/>
        <v>549.49166666666667</v>
      </c>
    </row>
    <row r="17" spans="1:11" x14ac:dyDescent="0.3">
      <c r="A17" t="s">
        <v>48</v>
      </c>
      <c r="B17">
        <v>0</v>
      </c>
      <c r="C17">
        <v>186.298</v>
      </c>
      <c r="E17">
        <v>50</v>
      </c>
      <c r="G17">
        <f t="shared" si="0"/>
        <v>0</v>
      </c>
      <c r="H17">
        <f t="shared" si="1"/>
        <v>11410.2</v>
      </c>
      <c r="I17" s="7"/>
      <c r="J17" s="6">
        <f t="shared" si="2"/>
        <v>0</v>
      </c>
      <c r="K17" s="6">
        <f t="shared" si="2"/>
        <v>422.6</v>
      </c>
    </row>
    <row r="18" spans="1:11" x14ac:dyDescent="0.3">
      <c r="A18" t="s">
        <v>49</v>
      </c>
      <c r="B18">
        <v>0</v>
      </c>
      <c r="C18">
        <v>97.447000000000003</v>
      </c>
      <c r="E18">
        <v>50</v>
      </c>
      <c r="G18">
        <f t="shared" si="0"/>
        <v>0</v>
      </c>
      <c r="H18">
        <f t="shared" si="1"/>
        <v>7093.625</v>
      </c>
      <c r="J18" s="6">
        <f t="shared" si="2"/>
        <v>0</v>
      </c>
      <c r="K18" s="6">
        <f t="shared" si="2"/>
        <v>262.72685185185185</v>
      </c>
    </row>
    <row r="19" spans="1:11" x14ac:dyDescent="0.3">
      <c r="A19" t="s">
        <v>50</v>
      </c>
      <c r="B19">
        <v>6.6</v>
      </c>
      <c r="C19">
        <v>67.046000000000006</v>
      </c>
      <c r="E19">
        <v>50</v>
      </c>
      <c r="G19">
        <f t="shared" si="0"/>
        <v>165</v>
      </c>
      <c r="H19">
        <f t="shared" si="1"/>
        <v>4112.3249999999998</v>
      </c>
      <c r="J19" s="6">
        <f t="shared" si="2"/>
        <v>6.1111111111111107</v>
      </c>
      <c r="K19" s="6">
        <f t="shared" si="2"/>
        <v>152.30833333333334</v>
      </c>
    </row>
    <row r="20" spans="1:11" x14ac:dyDescent="0.3">
      <c r="A20" t="s">
        <v>51</v>
      </c>
      <c r="B20">
        <v>1.2</v>
      </c>
      <c r="C20">
        <v>122.626</v>
      </c>
      <c r="E20">
        <v>50</v>
      </c>
      <c r="G20">
        <f t="shared" si="0"/>
        <v>195</v>
      </c>
      <c r="H20">
        <f t="shared" si="1"/>
        <v>4741.8000000000011</v>
      </c>
      <c r="J20" s="6">
        <f t="shared" si="2"/>
        <v>7.2222222222222223</v>
      </c>
      <c r="K20" s="6">
        <f t="shared" si="2"/>
        <v>175.62222222222226</v>
      </c>
    </row>
    <row r="21" spans="1:11" x14ac:dyDescent="0.3">
      <c r="A21" t="s">
        <v>52</v>
      </c>
      <c r="B21">
        <v>0</v>
      </c>
      <c r="C21">
        <v>181.67599999999999</v>
      </c>
      <c r="E21">
        <v>50</v>
      </c>
      <c r="G21">
        <f t="shared" si="0"/>
        <v>30</v>
      </c>
      <c r="H21">
        <f t="shared" si="1"/>
        <v>7607.55</v>
      </c>
      <c r="J21" s="6">
        <f t="shared" ref="J21:K44" si="3">G21/27</f>
        <v>1.1111111111111112</v>
      </c>
      <c r="K21" s="6">
        <f t="shared" si="3"/>
        <v>281.76111111111112</v>
      </c>
    </row>
    <row r="22" spans="1:11" x14ac:dyDescent="0.3">
      <c r="A22" t="s">
        <v>53</v>
      </c>
      <c r="B22">
        <v>0</v>
      </c>
      <c r="C22">
        <v>170.976</v>
      </c>
      <c r="E22">
        <v>50</v>
      </c>
      <c r="G22">
        <f t="shared" si="0"/>
        <v>0</v>
      </c>
      <c r="H22">
        <f t="shared" si="1"/>
        <v>8816.2999999999993</v>
      </c>
      <c r="J22" s="6">
        <f t="shared" si="3"/>
        <v>0</v>
      </c>
      <c r="K22" s="6">
        <f t="shared" si="3"/>
        <v>326.5296296296296</v>
      </c>
    </row>
    <row r="23" spans="1:11" x14ac:dyDescent="0.3">
      <c r="A23" t="s">
        <v>54</v>
      </c>
      <c r="B23">
        <v>0</v>
      </c>
      <c r="C23">
        <v>168.316</v>
      </c>
      <c r="E23">
        <v>50</v>
      </c>
      <c r="G23">
        <f t="shared" si="0"/>
        <v>0</v>
      </c>
      <c r="H23">
        <f t="shared" si="1"/>
        <v>8482.3000000000011</v>
      </c>
      <c r="J23" s="6">
        <f t="shared" si="3"/>
        <v>0</v>
      </c>
      <c r="K23" s="6">
        <f t="shared" si="3"/>
        <v>314.15925925925927</v>
      </c>
    </row>
    <row r="24" spans="1:11" x14ac:dyDescent="0.3">
      <c r="A24" t="s">
        <v>55</v>
      </c>
      <c r="B24">
        <v>0</v>
      </c>
      <c r="C24">
        <v>156.44200000000001</v>
      </c>
      <c r="E24">
        <v>50</v>
      </c>
      <c r="G24">
        <f t="shared" si="0"/>
        <v>0</v>
      </c>
      <c r="H24">
        <f t="shared" si="1"/>
        <v>8118.9500000000007</v>
      </c>
      <c r="J24" s="6">
        <f t="shared" si="3"/>
        <v>0</v>
      </c>
      <c r="K24" s="6">
        <f t="shared" si="3"/>
        <v>300.70185185185187</v>
      </c>
    </row>
    <row r="25" spans="1:11" x14ac:dyDescent="0.3">
      <c r="A25" t="s">
        <v>56</v>
      </c>
      <c r="B25">
        <v>0</v>
      </c>
      <c r="C25">
        <v>118.289</v>
      </c>
      <c r="E25">
        <v>50</v>
      </c>
      <c r="G25">
        <f t="shared" si="0"/>
        <v>0</v>
      </c>
      <c r="H25">
        <f t="shared" si="1"/>
        <v>6868.2749999999996</v>
      </c>
      <c r="J25" s="6">
        <f t="shared" si="3"/>
        <v>0</v>
      </c>
      <c r="K25" s="6">
        <f t="shared" si="3"/>
        <v>254.38055555555553</v>
      </c>
    </row>
    <row r="26" spans="1:11" x14ac:dyDescent="0.3">
      <c r="A26" t="s">
        <v>57</v>
      </c>
      <c r="B26">
        <v>16.5</v>
      </c>
      <c r="C26">
        <v>80.796999999999997</v>
      </c>
      <c r="E26">
        <v>50</v>
      </c>
      <c r="G26">
        <f t="shared" si="0"/>
        <v>412.5</v>
      </c>
      <c r="H26">
        <f t="shared" si="1"/>
        <v>4977.1500000000005</v>
      </c>
      <c r="J26" s="6">
        <f t="shared" si="3"/>
        <v>15.277777777777779</v>
      </c>
      <c r="K26" s="6">
        <f t="shared" si="3"/>
        <v>184.3388888888889</v>
      </c>
    </row>
    <row r="27" spans="1:11" x14ac:dyDescent="0.3">
      <c r="A27" t="s">
        <v>58</v>
      </c>
      <c r="B27">
        <v>17.5</v>
      </c>
      <c r="C27">
        <v>78</v>
      </c>
      <c r="E27">
        <v>50</v>
      </c>
      <c r="G27">
        <f t="shared" si="0"/>
        <v>850</v>
      </c>
      <c r="H27">
        <f t="shared" si="1"/>
        <v>3969.9249999999997</v>
      </c>
      <c r="J27" s="6">
        <f t="shared" si="3"/>
        <v>31.481481481481481</v>
      </c>
      <c r="K27" s="6">
        <f t="shared" si="3"/>
        <v>147.03425925925924</v>
      </c>
    </row>
    <row r="28" spans="1:11" x14ac:dyDescent="0.3">
      <c r="A28" t="s">
        <v>59</v>
      </c>
      <c r="B28">
        <v>0</v>
      </c>
      <c r="C28">
        <v>0</v>
      </c>
      <c r="E28">
        <v>50</v>
      </c>
      <c r="G28">
        <f t="shared" si="0"/>
        <v>437.5</v>
      </c>
      <c r="H28">
        <f t="shared" si="1"/>
        <v>1950</v>
      </c>
      <c r="J28" s="6">
        <f t="shared" si="3"/>
        <v>16.203703703703702</v>
      </c>
      <c r="K28" s="6">
        <f t="shared" si="3"/>
        <v>72.222222222222229</v>
      </c>
    </row>
    <row r="29" spans="1:11" x14ac:dyDescent="0.3">
      <c r="A29" t="s">
        <v>60</v>
      </c>
      <c r="B29">
        <v>0</v>
      </c>
      <c r="C29">
        <v>0</v>
      </c>
      <c r="E29">
        <v>50</v>
      </c>
      <c r="G29">
        <f t="shared" si="0"/>
        <v>0</v>
      </c>
      <c r="H29">
        <f t="shared" si="1"/>
        <v>0</v>
      </c>
      <c r="J29" s="6">
        <f t="shared" si="3"/>
        <v>0</v>
      </c>
      <c r="K29" s="6">
        <f t="shared" si="3"/>
        <v>0</v>
      </c>
    </row>
    <row r="30" spans="1:11" x14ac:dyDescent="0.3">
      <c r="A30" t="s">
        <v>61</v>
      </c>
      <c r="B30">
        <v>38.200000000000003</v>
      </c>
      <c r="C30">
        <v>137.416</v>
      </c>
      <c r="E30">
        <v>50</v>
      </c>
      <c r="G30">
        <f t="shared" si="0"/>
        <v>955.00000000000011</v>
      </c>
      <c r="H30">
        <f t="shared" si="1"/>
        <v>3435.4</v>
      </c>
      <c r="J30" s="6">
        <f t="shared" si="3"/>
        <v>35.370370370370374</v>
      </c>
      <c r="K30" s="6">
        <f t="shared" si="3"/>
        <v>127.23703703703704</v>
      </c>
    </row>
    <row r="31" spans="1:11" x14ac:dyDescent="0.3">
      <c r="A31" t="s">
        <v>62</v>
      </c>
      <c r="B31">
        <v>17.803999999999998</v>
      </c>
      <c r="C31">
        <v>230</v>
      </c>
      <c r="E31">
        <v>50</v>
      </c>
      <c r="G31">
        <f t="shared" si="0"/>
        <v>1400.1000000000001</v>
      </c>
      <c r="H31">
        <f t="shared" si="1"/>
        <v>9185.4</v>
      </c>
      <c r="J31" s="6">
        <f t="shared" si="3"/>
        <v>51.855555555555561</v>
      </c>
      <c r="K31" s="6">
        <f t="shared" si="3"/>
        <v>340.2</v>
      </c>
    </row>
    <row r="32" spans="1:11" x14ac:dyDescent="0.3">
      <c r="A32" t="s">
        <v>63</v>
      </c>
      <c r="B32">
        <v>16.905999999999999</v>
      </c>
      <c r="C32">
        <v>227.32400000000001</v>
      </c>
      <c r="E32">
        <v>50</v>
      </c>
      <c r="G32">
        <f t="shared" si="0"/>
        <v>867.74999999999989</v>
      </c>
      <c r="H32">
        <f t="shared" si="1"/>
        <v>11433.1</v>
      </c>
      <c r="J32" s="6">
        <f t="shared" si="3"/>
        <v>32.138888888888886</v>
      </c>
      <c r="K32" s="6">
        <f t="shared" si="3"/>
        <v>423.44814814814816</v>
      </c>
    </row>
    <row r="33" spans="1:11" x14ac:dyDescent="0.3">
      <c r="A33" t="s">
        <v>64</v>
      </c>
      <c r="B33">
        <v>16.003</v>
      </c>
      <c r="C33">
        <v>152.70099999999999</v>
      </c>
      <c r="E33">
        <v>50</v>
      </c>
      <c r="G33">
        <f t="shared" si="0"/>
        <v>822.72500000000002</v>
      </c>
      <c r="H33">
        <f t="shared" si="1"/>
        <v>9500.625</v>
      </c>
      <c r="J33" s="6">
        <f t="shared" si="3"/>
        <v>30.471296296296298</v>
      </c>
      <c r="K33" s="6">
        <f t="shared" si="3"/>
        <v>351.875</v>
      </c>
    </row>
    <row r="34" spans="1:11" x14ac:dyDescent="0.3">
      <c r="A34" t="s">
        <v>65</v>
      </c>
      <c r="B34">
        <v>10.353999999999999</v>
      </c>
      <c r="C34">
        <v>140.999</v>
      </c>
      <c r="E34">
        <v>50</v>
      </c>
      <c r="G34">
        <f t="shared" si="0"/>
        <v>658.92499999999995</v>
      </c>
      <c r="H34">
        <f t="shared" si="1"/>
        <v>7342.5</v>
      </c>
      <c r="J34" s="6">
        <f t="shared" si="3"/>
        <v>24.404629629629628</v>
      </c>
      <c r="K34" s="6">
        <f t="shared" si="3"/>
        <v>271.94444444444446</v>
      </c>
    </row>
    <row r="35" spans="1:11" x14ac:dyDescent="0.3">
      <c r="A35" t="s">
        <v>66</v>
      </c>
      <c r="B35">
        <v>7.5869999999999997</v>
      </c>
      <c r="C35">
        <v>152.70500000000001</v>
      </c>
      <c r="E35">
        <v>50</v>
      </c>
      <c r="G35">
        <f t="shared" si="0"/>
        <v>448.52499999999998</v>
      </c>
      <c r="H35">
        <f t="shared" si="1"/>
        <v>7342.6</v>
      </c>
      <c r="J35" s="6">
        <f t="shared" si="3"/>
        <v>16.612037037037037</v>
      </c>
      <c r="K35" s="6">
        <f t="shared" si="3"/>
        <v>271.94814814814816</v>
      </c>
    </row>
    <row r="36" spans="1:11" x14ac:dyDescent="0.3">
      <c r="A36" t="s">
        <v>67</v>
      </c>
      <c r="B36">
        <v>4.5999999999999996</v>
      </c>
      <c r="C36">
        <v>153.548</v>
      </c>
      <c r="E36">
        <v>50</v>
      </c>
      <c r="G36">
        <f t="shared" si="0"/>
        <v>304.67500000000001</v>
      </c>
      <c r="H36">
        <f t="shared" si="1"/>
        <v>7656.3250000000007</v>
      </c>
      <c r="J36" s="6">
        <f t="shared" si="3"/>
        <v>11.28425925925926</v>
      </c>
      <c r="K36" s="6">
        <f t="shared" si="3"/>
        <v>283.56759259259263</v>
      </c>
    </row>
    <row r="37" spans="1:11" x14ac:dyDescent="0.3">
      <c r="A37" t="s">
        <v>68</v>
      </c>
      <c r="B37">
        <v>3.964</v>
      </c>
      <c r="C37">
        <v>68.44</v>
      </c>
      <c r="E37">
        <v>50</v>
      </c>
      <c r="G37">
        <f t="shared" si="0"/>
        <v>214.1</v>
      </c>
      <c r="H37">
        <f t="shared" si="1"/>
        <v>5549.7</v>
      </c>
      <c r="J37" s="6">
        <f t="shared" si="3"/>
        <v>7.9296296296296296</v>
      </c>
      <c r="K37" s="6">
        <f t="shared" si="3"/>
        <v>205.54444444444445</v>
      </c>
    </row>
    <row r="38" spans="1:11" x14ac:dyDescent="0.3">
      <c r="A38" t="s">
        <v>69</v>
      </c>
      <c r="B38">
        <v>5.4450000000000003</v>
      </c>
      <c r="C38">
        <v>56.847000000000001</v>
      </c>
      <c r="E38">
        <v>50</v>
      </c>
      <c r="G38">
        <f t="shared" si="0"/>
        <v>235.22500000000002</v>
      </c>
      <c r="H38">
        <f t="shared" si="1"/>
        <v>3132.1750000000002</v>
      </c>
      <c r="J38" s="6">
        <f t="shared" si="3"/>
        <v>8.712037037037037</v>
      </c>
      <c r="K38" s="6">
        <f t="shared" si="3"/>
        <v>116.00648148148149</v>
      </c>
    </row>
    <row r="39" spans="1:11" x14ac:dyDescent="0.3">
      <c r="A39" t="s">
        <v>70</v>
      </c>
      <c r="B39">
        <v>10.832000000000001</v>
      </c>
      <c r="C39">
        <v>43.976999999999997</v>
      </c>
      <c r="E39">
        <v>50</v>
      </c>
      <c r="G39">
        <f t="shared" si="0"/>
        <v>406.92500000000001</v>
      </c>
      <c r="H39">
        <f t="shared" si="1"/>
        <v>2520.6</v>
      </c>
      <c r="J39" s="6">
        <f t="shared" si="3"/>
        <v>15.071296296296296</v>
      </c>
      <c r="K39" s="6">
        <f t="shared" si="3"/>
        <v>93.355555555555554</v>
      </c>
    </row>
    <row r="40" spans="1:11" x14ac:dyDescent="0.3">
      <c r="A40" t="s">
        <v>71</v>
      </c>
      <c r="B40">
        <v>11.7</v>
      </c>
      <c r="C40">
        <v>54</v>
      </c>
      <c r="E40">
        <v>50</v>
      </c>
      <c r="G40">
        <f t="shared" si="0"/>
        <v>563.29999999999995</v>
      </c>
      <c r="H40">
        <f t="shared" si="1"/>
        <v>2449.4250000000002</v>
      </c>
      <c r="J40" s="6">
        <f t="shared" si="3"/>
        <v>20.86296296296296</v>
      </c>
      <c r="K40" s="6">
        <f t="shared" si="3"/>
        <v>90.719444444444449</v>
      </c>
    </row>
    <row r="41" spans="1:11" x14ac:dyDescent="0.3">
      <c r="A41" t="s">
        <v>72</v>
      </c>
      <c r="B41">
        <v>22.9</v>
      </c>
      <c r="C41">
        <v>38.4</v>
      </c>
      <c r="E41">
        <v>50</v>
      </c>
      <c r="G41">
        <f t="shared" si="0"/>
        <v>864.99999999999989</v>
      </c>
      <c r="H41">
        <f t="shared" si="1"/>
        <v>2310</v>
      </c>
      <c r="J41" s="6">
        <f t="shared" si="3"/>
        <v>32.037037037037031</v>
      </c>
      <c r="K41" s="6">
        <f t="shared" si="3"/>
        <v>85.555555555555557</v>
      </c>
    </row>
    <row r="42" spans="1:11" x14ac:dyDescent="0.3">
      <c r="A42" t="s">
        <v>73</v>
      </c>
      <c r="B42">
        <v>28.9</v>
      </c>
      <c r="C42">
        <v>24.3</v>
      </c>
      <c r="E42">
        <v>50</v>
      </c>
      <c r="G42">
        <f t="shared" si="0"/>
        <v>1295</v>
      </c>
      <c r="H42">
        <f t="shared" si="1"/>
        <v>1567.5</v>
      </c>
      <c r="J42" s="6">
        <f t="shared" si="3"/>
        <v>47.962962962962962</v>
      </c>
      <c r="K42" s="6">
        <f t="shared" si="3"/>
        <v>58.055555555555557</v>
      </c>
    </row>
    <row r="43" spans="1:11" x14ac:dyDescent="0.3">
      <c r="A43" t="s">
        <v>74</v>
      </c>
      <c r="B43">
        <v>6.1</v>
      </c>
      <c r="C43">
        <v>25.7</v>
      </c>
      <c r="E43">
        <v>50</v>
      </c>
      <c r="G43">
        <f t="shared" si="0"/>
        <v>875</v>
      </c>
      <c r="H43">
        <f t="shared" si="1"/>
        <v>1250</v>
      </c>
      <c r="J43" s="6">
        <f t="shared" si="3"/>
        <v>32.407407407407405</v>
      </c>
      <c r="K43" s="6">
        <f t="shared" si="3"/>
        <v>46.296296296296298</v>
      </c>
    </row>
    <row r="44" spans="1:11" x14ac:dyDescent="0.3">
      <c r="A44" t="s">
        <v>75</v>
      </c>
      <c r="B44">
        <v>7.6</v>
      </c>
      <c r="C44">
        <v>7.6</v>
      </c>
      <c r="E44">
        <v>50</v>
      </c>
      <c r="G44">
        <f t="shared" si="0"/>
        <v>342.5</v>
      </c>
      <c r="H44">
        <f t="shared" si="1"/>
        <v>832.49999999999989</v>
      </c>
      <c r="J44" s="6">
        <f t="shared" si="3"/>
        <v>12.685185185185185</v>
      </c>
      <c r="K44" s="6">
        <f t="shared" si="3"/>
        <v>30.833333333333329</v>
      </c>
    </row>
    <row r="46" spans="1:11" x14ac:dyDescent="0.3">
      <c r="I46" s="3" t="s">
        <v>76</v>
      </c>
      <c r="J46" s="4">
        <f>SUM(J4:J44)</f>
        <v>1052.8203703703703</v>
      </c>
      <c r="K46" s="4">
        <f>SUM(K4:K44)</f>
        <v>8649.7055555555544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4DBC-AA8E-46AD-99C4-D8447C05DA83}">
  <dimension ref="A1:K15"/>
  <sheetViews>
    <sheetView workbookViewId="0">
      <selection activeCell="G25" sqref="G25"/>
    </sheetView>
  </sheetViews>
  <sheetFormatPr defaultRowHeight="14.4" x14ac:dyDescent="0.3"/>
  <cols>
    <col min="1" max="1" width="11.109375" customWidth="1"/>
  </cols>
  <sheetData>
    <row r="1" spans="1:11" x14ac:dyDescent="0.3">
      <c r="A1" s="3"/>
      <c r="B1" s="3" t="s">
        <v>0</v>
      </c>
      <c r="C1" s="3"/>
      <c r="D1" s="3"/>
      <c r="E1" s="3" t="s">
        <v>1</v>
      </c>
      <c r="F1" s="3"/>
      <c r="G1" s="3" t="s">
        <v>2</v>
      </c>
      <c r="H1" s="3"/>
      <c r="I1" s="3"/>
      <c r="J1" s="3" t="s">
        <v>3</v>
      </c>
      <c r="K1" s="3"/>
    </row>
    <row r="2" spans="1:11" x14ac:dyDescent="0.3">
      <c r="A2" s="3" t="s">
        <v>4</v>
      </c>
      <c r="B2" s="3" t="s">
        <v>5</v>
      </c>
      <c r="C2" s="3" t="s">
        <v>6</v>
      </c>
      <c r="D2" s="3"/>
      <c r="E2" s="3"/>
      <c r="F2" s="3"/>
      <c r="G2" s="3" t="s">
        <v>5</v>
      </c>
      <c r="H2" s="3" t="s">
        <v>6</v>
      </c>
      <c r="I2" s="3"/>
      <c r="J2" s="3" t="s">
        <v>5</v>
      </c>
      <c r="K2" s="3" t="s">
        <v>6</v>
      </c>
    </row>
    <row r="3" spans="1:11" x14ac:dyDescent="0.3">
      <c r="A3" t="s">
        <v>77</v>
      </c>
      <c r="B3">
        <v>45.734650000000002</v>
      </c>
      <c r="C3">
        <v>171.71915000000001</v>
      </c>
      <c r="E3" s="1" t="s">
        <v>8</v>
      </c>
      <c r="G3" t="s">
        <v>8</v>
      </c>
      <c r="H3" t="s">
        <v>8</v>
      </c>
      <c r="J3" s="1" t="s">
        <v>8</v>
      </c>
      <c r="K3" s="1" t="s">
        <v>8</v>
      </c>
    </row>
    <row r="4" spans="1:11" x14ac:dyDescent="0.3">
      <c r="A4" t="s">
        <v>78</v>
      </c>
      <c r="B4">
        <v>51.288350000000001</v>
      </c>
      <c r="C4">
        <v>187.03385</v>
      </c>
      <c r="E4">
        <v>50</v>
      </c>
      <c r="G4">
        <f>((B3+B4)/2)*E4</f>
        <v>2425.5749999999998</v>
      </c>
      <c r="H4">
        <f>((C3+C4)/2)*E4</f>
        <v>8968.8250000000007</v>
      </c>
      <c r="J4">
        <f>G4/27</f>
        <v>89.836111111111109</v>
      </c>
      <c r="K4">
        <f>H4/27</f>
        <v>332.17870370370372</v>
      </c>
    </row>
    <row r="5" spans="1:11" x14ac:dyDescent="0.3">
      <c r="A5" t="s">
        <v>79</v>
      </c>
      <c r="B5">
        <v>32.34225</v>
      </c>
      <c r="C5">
        <v>214.33195000000001</v>
      </c>
      <c r="E5">
        <v>50</v>
      </c>
      <c r="G5">
        <f>((B4+B5)/2)*E5</f>
        <v>2090.7649999999999</v>
      </c>
      <c r="H5">
        <f>((C4+C5)/2)*E5</f>
        <v>10034.145</v>
      </c>
      <c r="J5">
        <f>G5/27</f>
        <v>77.435740740740741</v>
      </c>
      <c r="K5">
        <f>H5/27</f>
        <v>371.63499999999999</v>
      </c>
    </row>
    <row r="6" spans="1:11" x14ac:dyDescent="0.3">
      <c r="A6" t="s">
        <v>80</v>
      </c>
      <c r="B6">
        <v>21.748349999999999</v>
      </c>
      <c r="C6">
        <v>248.07835</v>
      </c>
      <c r="E6">
        <v>50</v>
      </c>
      <c r="G6">
        <f>((B5+B6)/2)*E6</f>
        <v>1352.2649999999999</v>
      </c>
      <c r="H6">
        <f t="shared" ref="H6:H14" si="0">((C5+C6)/2)*E6</f>
        <v>11560.2575</v>
      </c>
      <c r="J6">
        <f t="shared" ref="J6:J14" si="1">G6/27</f>
        <v>50.083888888888886</v>
      </c>
      <c r="K6">
        <f>H6/27</f>
        <v>428.15768518518519</v>
      </c>
    </row>
    <row r="7" spans="1:11" x14ac:dyDescent="0.3">
      <c r="A7" t="s">
        <v>81</v>
      </c>
      <c r="B7">
        <v>17.990950000000002</v>
      </c>
      <c r="C7">
        <v>267.88305000000003</v>
      </c>
      <c r="E7">
        <v>50</v>
      </c>
      <c r="G7">
        <f t="shared" ref="G7:G14" si="2">((B6+B7)/2)*E7</f>
        <v>993.48249999999996</v>
      </c>
      <c r="H7">
        <f t="shared" si="0"/>
        <v>12899.035</v>
      </c>
      <c r="J7">
        <f t="shared" si="1"/>
        <v>36.795648148148146</v>
      </c>
      <c r="K7">
        <f t="shared" ref="K7:K14" si="3">H7/27</f>
        <v>477.74203703703705</v>
      </c>
    </row>
    <row r="8" spans="1:11" x14ac:dyDescent="0.3">
      <c r="A8" t="s">
        <v>82</v>
      </c>
      <c r="B8">
        <v>20.311499999999999</v>
      </c>
      <c r="C8">
        <v>231.05690000000001</v>
      </c>
      <c r="E8">
        <v>50</v>
      </c>
      <c r="G8">
        <f t="shared" si="2"/>
        <v>957.56124999999997</v>
      </c>
      <c r="H8">
        <f t="shared" si="0"/>
        <v>12473.498750000002</v>
      </c>
      <c r="J8">
        <f t="shared" si="1"/>
        <v>35.465231481481482</v>
      </c>
      <c r="K8">
        <f t="shared" si="3"/>
        <v>461.98143518518526</v>
      </c>
    </row>
    <row r="9" spans="1:11" x14ac:dyDescent="0.3">
      <c r="A9" t="s">
        <v>83</v>
      </c>
      <c r="B9">
        <v>31.586099999999998</v>
      </c>
      <c r="C9">
        <v>165.94964999999999</v>
      </c>
      <c r="E9">
        <v>50</v>
      </c>
      <c r="G9">
        <f t="shared" si="2"/>
        <v>1297.4399999999998</v>
      </c>
      <c r="H9">
        <f t="shared" si="0"/>
        <v>9925.1637499999997</v>
      </c>
      <c r="J9">
        <f t="shared" si="1"/>
        <v>48.053333333333327</v>
      </c>
      <c r="K9">
        <f t="shared" si="3"/>
        <v>367.59865740740742</v>
      </c>
    </row>
    <row r="10" spans="1:11" x14ac:dyDescent="0.3">
      <c r="A10" t="s">
        <v>84</v>
      </c>
      <c r="B10">
        <v>48.755200000000002</v>
      </c>
      <c r="C10">
        <v>136.5575</v>
      </c>
      <c r="E10">
        <v>50</v>
      </c>
      <c r="G10">
        <f t="shared" si="2"/>
        <v>2008.5325</v>
      </c>
      <c r="H10">
        <f t="shared" si="0"/>
        <v>7562.6787500000009</v>
      </c>
      <c r="J10">
        <f t="shared" si="1"/>
        <v>74.390092592592595</v>
      </c>
      <c r="K10">
        <f t="shared" si="3"/>
        <v>280.09921296296301</v>
      </c>
    </row>
    <row r="11" spans="1:11" x14ac:dyDescent="0.3">
      <c r="A11" t="s">
        <v>85</v>
      </c>
      <c r="B11">
        <v>45.856050000000003</v>
      </c>
      <c r="C11">
        <v>100.7668</v>
      </c>
      <c r="E11">
        <v>50</v>
      </c>
      <c r="G11">
        <f t="shared" si="2"/>
        <v>2365.2812500000005</v>
      </c>
      <c r="H11">
        <f t="shared" si="0"/>
        <v>5933.1075000000001</v>
      </c>
      <c r="J11">
        <f t="shared" si="1"/>
        <v>87.603009259259281</v>
      </c>
      <c r="K11">
        <f t="shared" si="3"/>
        <v>219.74472222222224</v>
      </c>
    </row>
    <row r="12" spans="1:11" x14ac:dyDescent="0.3">
      <c r="A12" t="s">
        <v>86</v>
      </c>
      <c r="B12">
        <v>47.46</v>
      </c>
      <c r="C12">
        <v>94.246650000000002</v>
      </c>
      <c r="E12">
        <v>50</v>
      </c>
      <c r="G12">
        <f t="shared" si="2"/>
        <v>2332.9012499999999</v>
      </c>
      <c r="H12">
        <f t="shared" si="0"/>
        <v>4875.3362500000003</v>
      </c>
      <c r="J12">
        <f t="shared" si="1"/>
        <v>86.403750000000002</v>
      </c>
      <c r="K12">
        <f t="shared" si="3"/>
        <v>180.56800925925927</v>
      </c>
    </row>
    <row r="13" spans="1:11" x14ac:dyDescent="0.3">
      <c r="A13" t="s">
        <v>87</v>
      </c>
      <c r="B13">
        <v>53.30865</v>
      </c>
      <c r="C13">
        <v>67.372550000000004</v>
      </c>
      <c r="E13">
        <v>50</v>
      </c>
      <c r="G13">
        <f t="shared" si="2"/>
        <v>2519.2162500000004</v>
      </c>
      <c r="H13">
        <f t="shared" si="0"/>
        <v>4040.48</v>
      </c>
      <c r="J13">
        <f t="shared" si="1"/>
        <v>93.304305555555572</v>
      </c>
      <c r="K13">
        <f t="shared" si="3"/>
        <v>149.6474074074074</v>
      </c>
    </row>
    <row r="14" spans="1:11" x14ac:dyDescent="0.3">
      <c r="A14" t="s">
        <v>88</v>
      </c>
      <c r="B14">
        <v>66.221900000000005</v>
      </c>
      <c r="C14">
        <v>77.363349999999997</v>
      </c>
      <c r="E14">
        <v>50</v>
      </c>
      <c r="G14">
        <f t="shared" si="2"/>
        <v>2988.2637500000001</v>
      </c>
      <c r="H14">
        <f t="shared" si="0"/>
        <v>3618.3975000000005</v>
      </c>
      <c r="J14">
        <f t="shared" si="1"/>
        <v>110.67643518518518</v>
      </c>
      <c r="K14">
        <f t="shared" si="3"/>
        <v>134.01472222222225</v>
      </c>
    </row>
    <row r="15" spans="1:11" x14ac:dyDescent="0.3">
      <c r="A15" s="2"/>
      <c r="B15" s="2"/>
      <c r="C15" s="2"/>
      <c r="D15" s="2"/>
      <c r="E15" s="2"/>
      <c r="F15" s="2"/>
      <c r="G15" s="2"/>
      <c r="H15" s="2"/>
      <c r="I15" s="8" t="s">
        <v>19</v>
      </c>
      <c r="J15" s="9">
        <f>SUM(J4:J14)</f>
        <v>790.04754629629622</v>
      </c>
      <c r="K15" s="9">
        <f>SUM(K4:K14)</f>
        <v>3403.3675925925927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4992-70A9-465F-BEF5-489D421367D6}">
  <dimension ref="A1:K14"/>
  <sheetViews>
    <sheetView workbookViewId="0">
      <selection activeCell="B13" sqref="B13"/>
    </sheetView>
  </sheetViews>
  <sheetFormatPr defaultRowHeight="14.4" x14ac:dyDescent="0.3"/>
  <cols>
    <col min="1" max="9" width="12.6640625" customWidth="1"/>
    <col min="10" max="11" width="12.6640625" style="6" customWidth="1"/>
  </cols>
  <sheetData>
    <row r="1" spans="1:11" x14ac:dyDescent="0.3">
      <c r="A1" s="3"/>
      <c r="B1" s="3" t="s">
        <v>0</v>
      </c>
      <c r="C1" s="3"/>
      <c r="D1" s="3"/>
      <c r="E1" s="3" t="s">
        <v>1</v>
      </c>
      <c r="F1" s="3"/>
      <c r="G1" s="3" t="s">
        <v>2</v>
      </c>
      <c r="H1" s="3"/>
      <c r="I1" s="3"/>
      <c r="J1" s="4" t="s">
        <v>3</v>
      </c>
      <c r="K1" s="4"/>
    </row>
    <row r="2" spans="1:11" x14ac:dyDescent="0.3">
      <c r="A2" s="3" t="s">
        <v>4</v>
      </c>
      <c r="B2" s="3" t="s">
        <v>5</v>
      </c>
      <c r="C2" s="3" t="s">
        <v>6</v>
      </c>
      <c r="D2" s="3"/>
      <c r="E2" s="3"/>
      <c r="F2" s="3"/>
      <c r="G2" s="3" t="s">
        <v>5</v>
      </c>
      <c r="H2" s="3" t="s">
        <v>6</v>
      </c>
      <c r="I2" s="3"/>
      <c r="J2" s="4" t="s">
        <v>5</v>
      </c>
      <c r="K2" s="4" t="s">
        <v>6</v>
      </c>
    </row>
    <row r="3" spans="1:11" x14ac:dyDescent="0.3">
      <c r="A3" t="s">
        <v>89</v>
      </c>
      <c r="B3">
        <v>59.4</v>
      </c>
      <c r="C3">
        <v>218</v>
      </c>
      <c r="E3" s="1" t="s">
        <v>8</v>
      </c>
      <c r="G3" t="s">
        <v>8</v>
      </c>
      <c r="H3" t="s">
        <v>8</v>
      </c>
      <c r="J3" s="5" t="s">
        <v>8</v>
      </c>
      <c r="K3" s="6" t="s">
        <v>8</v>
      </c>
    </row>
    <row r="4" spans="1:11" x14ac:dyDescent="0.3">
      <c r="A4" t="s">
        <v>90</v>
      </c>
      <c r="B4">
        <v>49.5</v>
      </c>
      <c r="C4">
        <v>177.5</v>
      </c>
      <c r="E4">
        <v>50</v>
      </c>
      <c r="G4">
        <f t="shared" ref="G4:G12" si="0">((B3+B4)/2)*E4</f>
        <v>2722.5</v>
      </c>
      <c r="H4">
        <f t="shared" ref="H4:H12" si="1">((C3+C4)/2)*E4</f>
        <v>9887.5</v>
      </c>
      <c r="J4" s="6">
        <f t="shared" ref="J4:K12" si="2">G4/27</f>
        <v>100.83333333333333</v>
      </c>
      <c r="K4" s="6">
        <f t="shared" si="2"/>
        <v>366.2037037037037</v>
      </c>
    </row>
    <row r="5" spans="1:11" x14ac:dyDescent="0.3">
      <c r="A5" t="s">
        <v>91</v>
      </c>
      <c r="B5">
        <v>31.8</v>
      </c>
      <c r="C5">
        <v>158.9</v>
      </c>
      <c r="E5">
        <v>50</v>
      </c>
      <c r="G5">
        <f t="shared" si="0"/>
        <v>2032.5</v>
      </c>
      <c r="H5">
        <f t="shared" si="1"/>
        <v>8410</v>
      </c>
      <c r="J5" s="6">
        <f t="shared" si="2"/>
        <v>75.277777777777771</v>
      </c>
      <c r="K5" s="6">
        <f t="shared" si="2"/>
        <v>311.48148148148147</v>
      </c>
    </row>
    <row r="6" spans="1:11" x14ac:dyDescent="0.3">
      <c r="A6" t="s">
        <v>92</v>
      </c>
      <c r="B6">
        <v>25.8</v>
      </c>
      <c r="C6">
        <v>140.19999999999999</v>
      </c>
      <c r="E6">
        <v>50</v>
      </c>
      <c r="G6">
        <f t="shared" si="0"/>
        <v>1440</v>
      </c>
      <c r="H6">
        <f t="shared" si="1"/>
        <v>7477.5000000000009</v>
      </c>
      <c r="J6" s="6">
        <f t="shared" si="2"/>
        <v>53.333333333333336</v>
      </c>
      <c r="K6" s="6">
        <f t="shared" si="2"/>
        <v>276.94444444444446</v>
      </c>
    </row>
    <row r="7" spans="1:11" x14ac:dyDescent="0.3">
      <c r="A7" t="s">
        <v>93</v>
      </c>
      <c r="B7">
        <v>37.5</v>
      </c>
      <c r="C7">
        <v>86.9</v>
      </c>
      <c r="E7">
        <v>50</v>
      </c>
      <c r="G7">
        <f t="shared" si="0"/>
        <v>1582.5</v>
      </c>
      <c r="H7">
        <f t="shared" si="1"/>
        <v>5677.5</v>
      </c>
      <c r="J7" s="6">
        <f t="shared" si="2"/>
        <v>58.611111111111114</v>
      </c>
      <c r="K7" s="6">
        <f t="shared" si="2"/>
        <v>210.27777777777777</v>
      </c>
    </row>
    <row r="8" spans="1:11" x14ac:dyDescent="0.3">
      <c r="A8" t="s">
        <v>94</v>
      </c>
      <c r="B8">
        <v>57</v>
      </c>
      <c r="C8">
        <v>73.599999999999994</v>
      </c>
      <c r="E8">
        <v>50</v>
      </c>
      <c r="G8">
        <f t="shared" si="0"/>
        <v>2362.5</v>
      </c>
      <c r="H8">
        <f t="shared" si="1"/>
        <v>4012.5</v>
      </c>
      <c r="J8" s="6">
        <f t="shared" si="2"/>
        <v>87.5</v>
      </c>
      <c r="K8" s="6">
        <f t="shared" si="2"/>
        <v>148.61111111111111</v>
      </c>
    </row>
    <row r="9" spans="1:11" x14ac:dyDescent="0.3">
      <c r="A9" t="s">
        <v>95</v>
      </c>
      <c r="B9">
        <v>102.2</v>
      </c>
      <c r="C9">
        <v>13.9</v>
      </c>
      <c r="E9">
        <v>50</v>
      </c>
      <c r="G9">
        <f t="shared" si="0"/>
        <v>3979.9999999999995</v>
      </c>
      <c r="H9">
        <f t="shared" si="1"/>
        <v>2187.5</v>
      </c>
      <c r="J9" s="6">
        <f t="shared" si="2"/>
        <v>147.40740740740739</v>
      </c>
      <c r="K9" s="6">
        <f t="shared" si="2"/>
        <v>81.018518518518519</v>
      </c>
    </row>
    <row r="10" spans="1:11" x14ac:dyDescent="0.3">
      <c r="A10" t="s">
        <v>96</v>
      </c>
      <c r="B10">
        <v>131</v>
      </c>
      <c r="C10">
        <v>7.7</v>
      </c>
      <c r="E10">
        <v>50</v>
      </c>
      <c r="G10">
        <f t="shared" si="0"/>
        <v>5830</v>
      </c>
      <c r="H10">
        <f t="shared" si="1"/>
        <v>540</v>
      </c>
      <c r="J10" s="6">
        <f t="shared" si="2"/>
        <v>215.92592592592592</v>
      </c>
      <c r="K10" s="6">
        <f t="shared" si="2"/>
        <v>20</v>
      </c>
    </row>
    <row r="11" spans="1:11" x14ac:dyDescent="0.3">
      <c r="A11" t="s">
        <v>97</v>
      </c>
      <c r="B11">
        <v>100.2</v>
      </c>
      <c r="C11">
        <v>29.6</v>
      </c>
      <c r="E11">
        <v>50</v>
      </c>
      <c r="G11">
        <f t="shared" si="0"/>
        <v>5780</v>
      </c>
      <c r="H11">
        <f t="shared" si="1"/>
        <v>932.50000000000011</v>
      </c>
      <c r="J11" s="6">
        <f t="shared" si="2"/>
        <v>214.07407407407408</v>
      </c>
      <c r="K11" s="6">
        <f t="shared" si="2"/>
        <v>34.537037037037038</v>
      </c>
    </row>
    <row r="12" spans="1:11" x14ac:dyDescent="0.3">
      <c r="A12" t="s">
        <v>98</v>
      </c>
      <c r="B12">
        <v>67.400000000000006</v>
      </c>
      <c r="C12">
        <v>31</v>
      </c>
      <c r="E12">
        <v>50</v>
      </c>
      <c r="G12">
        <f t="shared" si="0"/>
        <v>4190.0000000000009</v>
      </c>
      <c r="H12">
        <f t="shared" si="1"/>
        <v>1515</v>
      </c>
      <c r="J12" s="6">
        <f t="shared" si="2"/>
        <v>155.18518518518522</v>
      </c>
      <c r="K12" s="6">
        <f t="shared" si="2"/>
        <v>56.111111111111114</v>
      </c>
    </row>
    <row r="13" spans="1:11" x14ac:dyDescent="0.3">
      <c r="C13" t="s">
        <v>99</v>
      </c>
    </row>
    <row r="14" spans="1:11" x14ac:dyDescent="0.3">
      <c r="I14" s="3" t="s">
        <v>76</v>
      </c>
      <c r="J14" s="4">
        <f>SUM(J3:J12)</f>
        <v>1108.1481481481483</v>
      </c>
      <c r="K14" s="4">
        <f>SUM(K3:K12)</f>
        <v>1505.185185185185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9B82-E056-4105-B2F4-44F73F0F3C94}">
  <dimension ref="A2:K20"/>
  <sheetViews>
    <sheetView workbookViewId="0">
      <selection activeCell="J24" sqref="J24"/>
    </sheetView>
  </sheetViews>
  <sheetFormatPr defaultRowHeight="14.4" x14ac:dyDescent="0.3"/>
  <sheetData>
    <row r="2" spans="1:11" x14ac:dyDescent="0.3">
      <c r="A2" s="3"/>
      <c r="B2" s="3" t="s">
        <v>0</v>
      </c>
      <c r="C2" s="3"/>
      <c r="D2" s="3"/>
      <c r="E2" s="3" t="s">
        <v>1</v>
      </c>
      <c r="F2" s="3"/>
      <c r="G2" s="3" t="s">
        <v>2</v>
      </c>
      <c r="H2" s="3"/>
      <c r="I2" s="3"/>
      <c r="J2" s="3" t="s">
        <v>3</v>
      </c>
      <c r="K2" s="3"/>
    </row>
    <row r="3" spans="1:11" x14ac:dyDescent="0.3">
      <c r="A3" s="3" t="s">
        <v>4</v>
      </c>
      <c r="B3" s="3" t="s">
        <v>5</v>
      </c>
      <c r="C3" s="3" t="s">
        <v>6</v>
      </c>
      <c r="D3" s="3"/>
      <c r="E3" s="3"/>
      <c r="F3" s="3"/>
      <c r="G3" s="3" t="s">
        <v>5</v>
      </c>
      <c r="H3" s="3" t="s">
        <v>6</v>
      </c>
      <c r="I3" s="3"/>
      <c r="J3" s="3" t="s">
        <v>5</v>
      </c>
      <c r="K3" s="3" t="s">
        <v>6</v>
      </c>
    </row>
    <row r="4" spans="1:11" x14ac:dyDescent="0.3">
      <c r="A4" t="s">
        <v>100</v>
      </c>
      <c r="E4" s="1" t="s">
        <v>8</v>
      </c>
      <c r="G4" t="s">
        <v>8</v>
      </c>
      <c r="H4" t="s">
        <v>8</v>
      </c>
      <c r="J4" s="1" t="s">
        <v>8</v>
      </c>
      <c r="K4" s="1" t="s">
        <v>8</v>
      </c>
    </row>
    <row r="5" spans="1:11" x14ac:dyDescent="0.3">
      <c r="A5" t="s">
        <v>101</v>
      </c>
      <c r="B5">
        <v>24.965599999999998</v>
      </c>
      <c r="C5">
        <v>27.5</v>
      </c>
      <c r="E5">
        <v>50</v>
      </c>
      <c r="G5">
        <f>((B4+B5)/2)*E5</f>
        <v>624.14</v>
      </c>
      <c r="H5">
        <f>((C4+C5)/2)*E5</f>
        <v>687.5</v>
      </c>
      <c r="J5">
        <f>G5/27</f>
        <v>23.116296296296294</v>
      </c>
      <c r="K5">
        <f>H5/27</f>
        <v>25.462962962962962</v>
      </c>
    </row>
    <row r="6" spans="1:11" x14ac:dyDescent="0.3">
      <c r="A6" t="s">
        <v>102</v>
      </c>
      <c r="B6">
        <v>33.948749999999997</v>
      </c>
      <c r="C6">
        <v>37.799999999999997</v>
      </c>
      <c r="E6">
        <v>50</v>
      </c>
      <c r="G6">
        <f>((B5+B6)/2)*E6</f>
        <v>1472.8587499999999</v>
      </c>
      <c r="H6">
        <f>((C5+C6)/2)*E6</f>
        <v>1632.5</v>
      </c>
      <c r="J6">
        <f>G6/27</f>
        <v>54.550324074074069</v>
      </c>
      <c r="K6">
        <f>H6/27</f>
        <v>60.462962962962962</v>
      </c>
    </row>
    <row r="7" spans="1:11" x14ac:dyDescent="0.3">
      <c r="A7" t="s">
        <v>103</v>
      </c>
      <c r="B7">
        <v>58.552199999999999</v>
      </c>
      <c r="C7">
        <v>32.866999999999997</v>
      </c>
      <c r="E7">
        <v>50</v>
      </c>
      <c r="G7">
        <f>((B6+B7)/2)*E7</f>
        <v>2312.5237499999998</v>
      </c>
      <c r="H7">
        <f t="shared" ref="H7:H15" si="0">((C6+C7)/2)*E7</f>
        <v>1766.675</v>
      </c>
      <c r="J7">
        <f t="shared" ref="J7:K15" si="1">G7/27</f>
        <v>85.649027777777775</v>
      </c>
      <c r="K7">
        <f>H7/27</f>
        <v>65.43240740740741</v>
      </c>
    </row>
    <row r="8" spans="1:11" x14ac:dyDescent="0.3">
      <c r="A8" t="s">
        <v>104</v>
      </c>
      <c r="B8">
        <v>107.5351</v>
      </c>
      <c r="C8">
        <v>10.336</v>
      </c>
      <c r="E8">
        <v>50</v>
      </c>
      <c r="G8">
        <f t="shared" ref="G8:G15" si="2">((B7+B8)/2)*E8</f>
        <v>4152.1824999999999</v>
      </c>
      <c r="H8">
        <f t="shared" si="0"/>
        <v>1080.0749999999998</v>
      </c>
      <c r="J8">
        <f t="shared" si="1"/>
        <v>153.78453703703704</v>
      </c>
      <c r="K8">
        <f t="shared" si="1"/>
        <v>40.002777777777773</v>
      </c>
    </row>
    <row r="9" spans="1:11" x14ac:dyDescent="0.3">
      <c r="A9" t="s">
        <v>105</v>
      </c>
      <c r="B9">
        <v>165.52865</v>
      </c>
      <c r="C9">
        <v>3.4129999999999998</v>
      </c>
      <c r="E9">
        <v>50</v>
      </c>
      <c r="G9">
        <f t="shared" si="2"/>
        <v>6826.5937500000009</v>
      </c>
      <c r="H9">
        <f t="shared" si="0"/>
        <v>343.72500000000002</v>
      </c>
      <c r="J9">
        <f t="shared" si="1"/>
        <v>252.8368055555556</v>
      </c>
      <c r="K9">
        <f t="shared" si="1"/>
        <v>12.730555555555556</v>
      </c>
    </row>
    <row r="10" spans="1:11" x14ac:dyDescent="0.3">
      <c r="A10" t="s">
        <v>106</v>
      </c>
      <c r="B10">
        <v>282.33595000000003</v>
      </c>
      <c r="C10">
        <v>0</v>
      </c>
      <c r="E10">
        <v>50</v>
      </c>
      <c r="G10">
        <f t="shared" si="2"/>
        <v>11196.615</v>
      </c>
      <c r="H10">
        <f t="shared" si="0"/>
        <v>85.324999999999989</v>
      </c>
      <c r="J10">
        <f t="shared" si="1"/>
        <v>414.68944444444446</v>
      </c>
      <c r="K10">
        <f t="shared" si="1"/>
        <v>3.1601851851851848</v>
      </c>
    </row>
    <row r="11" spans="1:11" x14ac:dyDescent="0.3">
      <c r="A11" t="s">
        <v>107</v>
      </c>
      <c r="B11">
        <v>349.14634999999998</v>
      </c>
      <c r="C11">
        <v>0</v>
      </c>
      <c r="E11">
        <v>50</v>
      </c>
      <c r="G11">
        <f t="shared" si="2"/>
        <v>15787.057500000001</v>
      </c>
      <c r="H11">
        <f t="shared" si="0"/>
        <v>0</v>
      </c>
      <c r="J11">
        <f t="shared" si="1"/>
        <v>584.70583333333332</v>
      </c>
      <c r="K11">
        <f t="shared" si="1"/>
        <v>0</v>
      </c>
    </row>
    <row r="12" spans="1:11" x14ac:dyDescent="0.3">
      <c r="A12" t="s">
        <v>108</v>
      </c>
      <c r="B12">
        <v>348.31760000000003</v>
      </c>
      <c r="C12">
        <v>0</v>
      </c>
      <c r="E12">
        <v>50</v>
      </c>
      <c r="G12">
        <f t="shared" si="2"/>
        <v>17436.598750000001</v>
      </c>
      <c r="H12">
        <f t="shared" si="0"/>
        <v>0</v>
      </c>
      <c r="J12">
        <f t="shared" si="1"/>
        <v>645.79995370370375</v>
      </c>
      <c r="K12">
        <f t="shared" si="1"/>
        <v>0</v>
      </c>
    </row>
    <row r="13" spans="1:11" x14ac:dyDescent="0.3">
      <c r="A13" t="s">
        <v>109</v>
      </c>
      <c r="B13">
        <v>404.19220000000001</v>
      </c>
      <c r="C13">
        <v>0</v>
      </c>
      <c r="E13">
        <v>50</v>
      </c>
      <c r="G13">
        <f t="shared" si="2"/>
        <v>18812.745000000003</v>
      </c>
      <c r="H13">
        <f t="shared" si="0"/>
        <v>0</v>
      </c>
      <c r="J13">
        <f t="shared" si="1"/>
        <v>696.76833333333343</v>
      </c>
      <c r="K13">
        <f t="shared" si="1"/>
        <v>0</v>
      </c>
    </row>
    <row r="14" spans="1:11" x14ac:dyDescent="0.3">
      <c r="A14" t="s">
        <v>110</v>
      </c>
      <c r="B14">
        <v>477.5797</v>
      </c>
      <c r="C14">
        <v>0</v>
      </c>
      <c r="E14">
        <v>50</v>
      </c>
      <c r="G14">
        <f t="shared" si="2"/>
        <v>22044.297500000001</v>
      </c>
      <c r="H14">
        <f t="shared" si="0"/>
        <v>0</v>
      </c>
      <c r="J14">
        <f t="shared" si="1"/>
        <v>816.455462962963</v>
      </c>
      <c r="K14">
        <f t="shared" si="1"/>
        <v>0</v>
      </c>
    </row>
    <row r="15" spans="1:11" x14ac:dyDescent="0.3">
      <c r="A15" t="s">
        <v>111</v>
      </c>
      <c r="B15">
        <v>620.21969999999999</v>
      </c>
      <c r="C15">
        <v>0</v>
      </c>
      <c r="E15">
        <v>50</v>
      </c>
      <c r="G15">
        <f t="shared" si="2"/>
        <v>27444.984999999997</v>
      </c>
      <c r="H15">
        <f t="shared" si="0"/>
        <v>0</v>
      </c>
      <c r="J15">
        <f t="shared" si="1"/>
        <v>1016.4809259259258</v>
      </c>
      <c r="K15">
        <f t="shared" si="1"/>
        <v>0</v>
      </c>
    </row>
    <row r="16" spans="1:11" x14ac:dyDescent="0.3">
      <c r="A16" t="s">
        <v>112</v>
      </c>
      <c r="B16">
        <v>613.11389999999994</v>
      </c>
      <c r="C16">
        <v>0</v>
      </c>
      <c r="E16">
        <v>50</v>
      </c>
      <c r="G16">
        <f t="shared" ref="G16:G19" si="3">((B15+B16)/2)*E16</f>
        <v>30833.339999999997</v>
      </c>
      <c r="H16">
        <f t="shared" ref="H16:H19" si="4">((C15+C16)/2)*E16</f>
        <v>0</v>
      </c>
      <c r="J16">
        <f t="shared" ref="J16:J19" si="5">G16/27</f>
        <v>1141.9755555555555</v>
      </c>
      <c r="K16">
        <f t="shared" ref="K16:K19" si="6">H16/27</f>
        <v>0</v>
      </c>
    </row>
    <row r="17" spans="1:11" x14ac:dyDescent="0.3">
      <c r="A17" t="s">
        <v>113</v>
      </c>
      <c r="B17">
        <v>733</v>
      </c>
      <c r="C17">
        <v>0</v>
      </c>
      <c r="E17">
        <v>50</v>
      </c>
      <c r="G17">
        <f t="shared" si="3"/>
        <v>33652.847499999996</v>
      </c>
      <c r="H17">
        <f t="shared" si="4"/>
        <v>0</v>
      </c>
      <c r="J17">
        <f t="shared" si="5"/>
        <v>1246.4017592592591</v>
      </c>
      <c r="K17">
        <f t="shared" si="6"/>
        <v>0</v>
      </c>
    </row>
    <row r="18" spans="1:11" x14ac:dyDescent="0.3">
      <c r="A18" t="s">
        <v>114</v>
      </c>
      <c r="B18">
        <v>345</v>
      </c>
      <c r="C18">
        <v>0</v>
      </c>
      <c r="E18">
        <v>50</v>
      </c>
      <c r="G18">
        <f t="shared" si="3"/>
        <v>26950</v>
      </c>
      <c r="H18">
        <f t="shared" si="4"/>
        <v>0</v>
      </c>
      <c r="J18">
        <f t="shared" si="5"/>
        <v>998.14814814814815</v>
      </c>
      <c r="K18">
        <f t="shared" si="6"/>
        <v>0</v>
      </c>
    </row>
    <row r="19" spans="1:11" x14ac:dyDescent="0.3">
      <c r="A19" t="s">
        <v>115</v>
      </c>
      <c r="B19">
        <v>201.07605000000001</v>
      </c>
      <c r="C19">
        <v>0</v>
      </c>
      <c r="E19">
        <v>40</v>
      </c>
      <c r="G19">
        <f t="shared" si="3"/>
        <v>10921.521000000001</v>
      </c>
      <c r="H19">
        <f t="shared" si="4"/>
        <v>0</v>
      </c>
      <c r="J19">
        <f t="shared" si="5"/>
        <v>404.50077777777778</v>
      </c>
      <c r="K19">
        <f t="shared" si="6"/>
        <v>0</v>
      </c>
    </row>
    <row r="20" spans="1:11" x14ac:dyDescent="0.3">
      <c r="A20" s="2"/>
      <c r="B20" s="2"/>
      <c r="C20" s="2"/>
      <c r="D20" s="2"/>
      <c r="E20" s="2"/>
      <c r="F20" s="2"/>
      <c r="G20" s="2"/>
      <c r="H20" s="2"/>
      <c r="I20" s="8" t="s">
        <v>19</v>
      </c>
      <c r="J20" s="9">
        <f>SUM(J5:J19)</f>
        <v>8535.8631851851842</v>
      </c>
      <c r="K20" s="9">
        <f>SUM(K5:K19)</f>
        <v>207.25185185185185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10D23-DD2F-4C81-8B29-22828199845D}">
  <dimension ref="A1:K15"/>
  <sheetViews>
    <sheetView tabSelected="1" workbookViewId="0">
      <selection activeCell="S29" sqref="S29"/>
    </sheetView>
  </sheetViews>
  <sheetFormatPr defaultRowHeight="14.4" x14ac:dyDescent="0.3"/>
  <cols>
    <col min="1" max="9" width="12.6640625" customWidth="1"/>
    <col min="10" max="11" width="12.6640625" style="6" customWidth="1"/>
  </cols>
  <sheetData>
    <row r="1" spans="1:11" x14ac:dyDescent="0.3">
      <c r="A1" s="3"/>
      <c r="B1" s="3" t="s">
        <v>0</v>
      </c>
      <c r="C1" s="3"/>
      <c r="D1" s="3"/>
      <c r="E1" s="3" t="s">
        <v>1</v>
      </c>
      <c r="F1" s="3"/>
      <c r="G1" s="3" t="s">
        <v>2</v>
      </c>
      <c r="H1" s="3"/>
      <c r="I1" s="3"/>
      <c r="J1" s="4" t="s">
        <v>3</v>
      </c>
      <c r="K1" s="4"/>
    </row>
    <row r="2" spans="1:11" x14ac:dyDescent="0.3">
      <c r="A2" s="3" t="s">
        <v>4</v>
      </c>
      <c r="B2" s="3" t="s">
        <v>5</v>
      </c>
      <c r="C2" s="3" t="s">
        <v>6</v>
      </c>
      <c r="D2" s="3"/>
      <c r="E2" s="3"/>
      <c r="F2" s="3"/>
      <c r="G2" s="3" t="s">
        <v>5</v>
      </c>
      <c r="H2" s="3" t="s">
        <v>6</v>
      </c>
      <c r="I2" s="3"/>
      <c r="J2" s="4" t="s">
        <v>5</v>
      </c>
      <c r="K2" s="4" t="s">
        <v>6</v>
      </c>
    </row>
    <row r="3" spans="1:11" x14ac:dyDescent="0.3">
      <c r="A3" t="s">
        <v>116</v>
      </c>
      <c r="B3">
        <v>0</v>
      </c>
      <c r="C3">
        <v>393.12099999999998</v>
      </c>
      <c r="E3" s="1" t="s">
        <v>8</v>
      </c>
      <c r="G3" t="s">
        <v>8</v>
      </c>
      <c r="H3" t="s">
        <v>8</v>
      </c>
      <c r="J3" s="5" t="s">
        <v>8</v>
      </c>
      <c r="K3" s="6" t="s">
        <v>8</v>
      </c>
    </row>
    <row r="4" spans="1:11" x14ac:dyDescent="0.3">
      <c r="A4" t="s">
        <v>71</v>
      </c>
      <c r="B4">
        <v>0</v>
      </c>
      <c r="C4">
        <v>342.27</v>
      </c>
      <c r="E4">
        <v>25</v>
      </c>
      <c r="G4">
        <f t="shared" ref="G4:G13" si="0">((B3+B4)/2)*E4</f>
        <v>0</v>
      </c>
      <c r="H4">
        <f t="shared" ref="H4:H13" si="1">((C3+C4)/2)*E4</f>
        <v>9192.3874999999989</v>
      </c>
      <c r="J4" s="6">
        <f t="shared" ref="J4:K13" si="2">G4/27</f>
        <v>0</v>
      </c>
      <c r="K4" s="6">
        <f t="shared" si="2"/>
        <v>340.45879629629627</v>
      </c>
    </row>
    <row r="5" spans="1:11" x14ac:dyDescent="0.3">
      <c r="A5" t="s">
        <v>72</v>
      </c>
      <c r="B5">
        <v>0</v>
      </c>
      <c r="C5">
        <v>151.71100000000001</v>
      </c>
      <c r="E5">
        <v>50</v>
      </c>
      <c r="G5">
        <f t="shared" si="0"/>
        <v>0</v>
      </c>
      <c r="H5">
        <f t="shared" si="1"/>
        <v>12349.525</v>
      </c>
      <c r="J5" s="6">
        <f t="shared" si="2"/>
        <v>0</v>
      </c>
      <c r="K5" s="6">
        <f t="shared" si="2"/>
        <v>457.38981481481483</v>
      </c>
    </row>
    <row r="6" spans="1:11" x14ac:dyDescent="0.3">
      <c r="A6" t="s">
        <v>73</v>
      </c>
      <c r="B6">
        <v>1.706</v>
      </c>
      <c r="C6">
        <v>94.731999999999999</v>
      </c>
      <c r="E6">
        <v>50</v>
      </c>
      <c r="G6">
        <f t="shared" si="0"/>
        <v>42.65</v>
      </c>
      <c r="H6">
        <f t="shared" si="1"/>
        <v>6161.0750000000007</v>
      </c>
      <c r="J6" s="6">
        <f t="shared" si="2"/>
        <v>1.5796296296296295</v>
      </c>
      <c r="K6" s="6">
        <f t="shared" si="2"/>
        <v>228.18796296296298</v>
      </c>
    </row>
    <row r="7" spans="1:11" x14ac:dyDescent="0.3">
      <c r="A7" t="s">
        <v>74</v>
      </c>
      <c r="B7">
        <v>1.3759999999999999</v>
      </c>
      <c r="C7">
        <v>36.222999999999999</v>
      </c>
      <c r="E7">
        <v>50</v>
      </c>
      <c r="G7">
        <f t="shared" si="0"/>
        <v>77.05</v>
      </c>
      <c r="H7">
        <f t="shared" si="1"/>
        <v>3273.8749999999995</v>
      </c>
      <c r="J7" s="6">
        <f t="shared" si="2"/>
        <v>2.8537037037037036</v>
      </c>
      <c r="K7" s="6">
        <f t="shared" si="2"/>
        <v>121.25462962962962</v>
      </c>
    </row>
    <row r="8" spans="1:11" x14ac:dyDescent="0.3">
      <c r="A8" t="s">
        <v>75</v>
      </c>
      <c r="B8">
        <v>21.440999999999999</v>
      </c>
      <c r="C8">
        <v>16.827000000000002</v>
      </c>
      <c r="E8">
        <v>50</v>
      </c>
      <c r="G8">
        <f t="shared" si="0"/>
        <v>570.42499999999995</v>
      </c>
      <c r="H8">
        <f t="shared" si="1"/>
        <v>1326.25</v>
      </c>
      <c r="J8" s="6">
        <f t="shared" si="2"/>
        <v>21.12685185185185</v>
      </c>
      <c r="K8" s="6">
        <f t="shared" si="2"/>
        <v>49.120370370370374</v>
      </c>
    </row>
    <row r="9" spans="1:11" x14ac:dyDescent="0.3">
      <c r="A9" t="s">
        <v>117</v>
      </c>
      <c r="B9">
        <v>35.119999999999997</v>
      </c>
      <c r="C9">
        <v>11.381</v>
      </c>
      <c r="E9">
        <v>50</v>
      </c>
      <c r="G9">
        <f t="shared" si="0"/>
        <v>1414.0249999999999</v>
      </c>
      <c r="H9">
        <f t="shared" si="1"/>
        <v>705.2</v>
      </c>
      <c r="J9" s="6">
        <f t="shared" si="2"/>
        <v>52.371296296296293</v>
      </c>
      <c r="K9" s="6">
        <f t="shared" si="2"/>
        <v>26.11851851851852</v>
      </c>
    </row>
    <row r="10" spans="1:11" x14ac:dyDescent="0.3">
      <c r="A10" t="s">
        <v>118</v>
      </c>
      <c r="B10">
        <v>35.942</v>
      </c>
      <c r="C10">
        <v>11.292</v>
      </c>
      <c r="E10">
        <v>50</v>
      </c>
      <c r="G10">
        <f t="shared" si="0"/>
        <v>1776.55</v>
      </c>
      <c r="H10">
        <f t="shared" si="1"/>
        <v>566.82500000000005</v>
      </c>
      <c r="J10" s="6">
        <f t="shared" si="2"/>
        <v>65.798148148148144</v>
      </c>
      <c r="K10" s="6">
        <f t="shared" si="2"/>
        <v>20.99351851851852</v>
      </c>
    </row>
    <row r="11" spans="1:11" x14ac:dyDescent="0.3">
      <c r="A11" t="s">
        <v>119</v>
      </c>
      <c r="B11">
        <v>31.280999999999999</v>
      </c>
      <c r="C11">
        <v>12.456</v>
      </c>
      <c r="E11">
        <v>50</v>
      </c>
      <c r="G11">
        <f t="shared" si="0"/>
        <v>1680.575</v>
      </c>
      <c r="H11">
        <f t="shared" si="1"/>
        <v>593.69999999999993</v>
      </c>
      <c r="J11" s="6">
        <f t="shared" si="2"/>
        <v>62.24351851851852</v>
      </c>
      <c r="K11" s="6">
        <f t="shared" si="2"/>
        <v>21.988888888888887</v>
      </c>
    </row>
    <row r="12" spans="1:11" x14ac:dyDescent="0.3">
      <c r="A12" t="s">
        <v>120</v>
      </c>
      <c r="B12">
        <v>24.207000000000001</v>
      </c>
      <c r="C12">
        <v>10.869</v>
      </c>
      <c r="E12">
        <v>50</v>
      </c>
      <c r="G12">
        <f t="shared" si="0"/>
        <v>1387.2</v>
      </c>
      <c r="H12">
        <f t="shared" si="1"/>
        <v>583.125</v>
      </c>
      <c r="J12" s="6">
        <f t="shared" si="2"/>
        <v>51.37777777777778</v>
      </c>
      <c r="K12" s="6">
        <f t="shared" si="2"/>
        <v>21.597222222222221</v>
      </c>
    </row>
    <row r="13" spans="1:11" x14ac:dyDescent="0.3">
      <c r="A13" t="s">
        <v>121</v>
      </c>
      <c r="B13">
        <v>28.117000000000001</v>
      </c>
      <c r="C13">
        <v>14.259</v>
      </c>
      <c r="E13">
        <v>29</v>
      </c>
      <c r="G13">
        <f t="shared" si="0"/>
        <v>758.69799999999998</v>
      </c>
      <c r="H13">
        <f t="shared" si="1"/>
        <v>364.35599999999999</v>
      </c>
      <c r="J13" s="6">
        <f t="shared" si="2"/>
        <v>28.099925925925927</v>
      </c>
      <c r="K13" s="6">
        <f t="shared" si="2"/>
        <v>13.494666666666667</v>
      </c>
    </row>
    <row r="14" spans="1:11" x14ac:dyDescent="0.3">
      <c r="C14" t="s">
        <v>99</v>
      </c>
    </row>
    <row r="15" spans="1:11" x14ac:dyDescent="0.3">
      <c r="I15" s="3" t="s">
        <v>76</v>
      </c>
      <c r="J15" s="4">
        <f>SUM(J3:J13)</f>
        <v>285.45085185185184</v>
      </c>
      <c r="K15" s="4">
        <f>SUM(K3:K13)</f>
        <v>1300.6043888888889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 Path</vt:lpstr>
      <vt:lpstr>WC - West</vt:lpstr>
      <vt:lpstr>WC - East</vt:lpstr>
      <vt:lpstr>Harvey W - WB</vt:lpstr>
      <vt:lpstr>Harvey E - EB</vt:lpstr>
      <vt:lpstr>Harvey S - SB</vt:lpstr>
      <vt:lpstr>Harvey N - SB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Vogler, Trevor</dc:creator>
  <cp:keywords/>
  <dc:description/>
  <cp:lastModifiedBy>Majewski, Joann</cp:lastModifiedBy>
  <cp:revision/>
  <dcterms:created xsi:type="dcterms:W3CDTF">2023-01-12T21:15:13Z</dcterms:created>
  <dcterms:modified xsi:type="dcterms:W3CDTF">2023-01-13T21:08:11Z</dcterms:modified>
  <cp:category/>
  <cp:contentStatus/>
</cp:coreProperties>
</file>